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nl\projects\BSGP-MAIN\BECP\FOA_Management\FY17 FOA\7619_IMT\Deliverables\Methodology_Data Collection\"/>
    </mc:Choice>
  </mc:AlternateContent>
  <xr:revisionPtr revIDLastSave="0" documentId="13_ncr:1_{1B8D525B-2091-435A-BF01-3AB3F38481B0}" xr6:coauthVersionLast="46" xr6:coauthVersionMax="46" xr10:uidLastSave="{00000000-0000-0000-0000-000000000000}"/>
  <bookViews>
    <workbookView xWindow="-120" yWindow="-120" windowWidth="29040" windowHeight="17640" tabRatio="770" firstSheet="1" activeTab="1" xr2:uid="{00000000-000D-0000-FFFF-FFFF00000000}"/>
  </bookViews>
  <sheets>
    <sheet name="Drop Downs" sheetId="187" state="hidden" r:id="rId1"/>
    <sheet name="Cover" sheetId="85" r:id="rId2"/>
    <sheet name="Roof Assembly" sheetId="130" r:id="rId3"/>
    <sheet name="Wall Assembly" sheetId="128" r:id="rId4"/>
    <sheet name="Floor Assembly" sheetId="131" r:id="rId5"/>
    <sheet name="5012+5014 Roof " sheetId="88" state="hidden" r:id="rId6"/>
    <sheet name="5018AB Walls" sheetId="188" state="hidden" r:id="rId7"/>
    <sheet name="Allowed LPD Worksheet" sheetId="122" r:id="rId8"/>
    <sheet name="Ext Lighting Wrksht" sheetId="186" r:id="rId9"/>
    <sheet name="Retail LPD Worksheet" sheetId="152" r:id="rId10"/>
  </sheets>
  <externalReferences>
    <externalReference r:id="rId11"/>
    <externalReference r:id="rId12"/>
  </externalReferences>
  <definedNames>
    <definedName name="LightFixt">#REF!</definedName>
    <definedName name="locControlIds">'[1]Drop Downs'!#REF!</definedName>
    <definedName name="locDoorIds">'[1]Drop Downs'!#REF!</definedName>
    <definedName name="locfl">'[2]Drop Downs'!#REF!</definedName>
    <definedName name="locFloorIds">'[1]Drop Downs'!#REF!</definedName>
    <definedName name="locfthis">'[2]Drop Downs'!#REF!</definedName>
    <definedName name="locHomeSheet">'[1]Table of Contents'!#REF!</definedName>
    <definedName name="locHvacZoneIds">'[1]Drop Downs'!#REF!</definedName>
    <definedName name="locLightingZoneIds">'[1]Drop Downs'!#REF!</definedName>
    <definedName name="locMeterZoneIds">'[1]Drop Downs'!#REF!</definedName>
    <definedName name="locnew">'[2]Drop Downs'!#REF!</definedName>
    <definedName name="locRoofIds">'[1]Drop Downs'!#REF!</definedName>
    <definedName name="locSkylightIds">'[1]Drop Downs'!#REF!</definedName>
    <definedName name="locSpaceIds">'[1]Drop Downs'!#REF!</definedName>
    <definedName name="locSpaceIdsWB">'[1]Drop Downs'!#REF!</definedName>
    <definedName name="locStartingNumbers">'[1]Drop Downs'!#REF!</definedName>
    <definedName name="locSystemIds">'[1]Drop Downs'!#REF!</definedName>
    <definedName name="loct">'[2]Table of Contents'!#REF!</definedName>
    <definedName name="locWallIds">'[1]Drop Downs'!#REF!</definedName>
    <definedName name="locWindowIds">'[1]Drop Downs'!#REF!</definedName>
    <definedName name="lstAgent">'[1]Drop Downs'!$G$34:$G$38</definedName>
    <definedName name="lstAhuType">'[1]Drop Downs'!$H$106:$H$110</definedName>
    <definedName name="lstAirLeakProvisions">'[1]Drop Downs'!$D$202:$D$205</definedName>
    <definedName name="lstBallastTypeSimple">'[1]Drop Downs'!$G$356:$G$360</definedName>
    <definedName name="lstBoilerType">'[1]Drop Downs'!$F$115:$F$118</definedName>
    <definedName name="lstBuildingType">'[1]Drop Downs'!$B$4:$B$157</definedName>
    <definedName name="lstBuildingTypeCbsaMatch">'[1]Drop Downs'!$C$4:$C$157</definedName>
    <definedName name="lstCapacityUnits">'[1]Drop Downs'!$F$42:$F$48</definedName>
    <definedName name="lstChillerControl">'[1]Drop Downs'!$H$121:$H$122</definedName>
    <definedName name="lstCodePath">'[1]Drop Downs'!$F$34:$F$36</definedName>
    <definedName name="lstCommissioningReport">'[1]Drop Downs'!$H$34:$H$39</definedName>
    <definedName name="lstCompleteCheck">'[1]Drop Downs'!$G$56:$G$57</definedName>
    <definedName name="lstCompressorType">'[1]Drop Downs'!$F$121:$F$129</definedName>
    <definedName name="lstConditioningType">'[1]Drop Downs'!$G$171:$G$173</definedName>
    <definedName name="lstControlIds">OFFSET(locControlIds, 1, 0, COUNT(lstControlRawIds), 1)</definedName>
    <definedName name="lstControlRawIds">'[1]Drop Downs'!#REF!</definedName>
    <definedName name="lstCoolingTowerEquipmentType">'[1]Drop Downs'!$F$132:$F$135</definedName>
    <definedName name="lstCoolSource">'[1]Drop Downs'!$G$121:$G$122</definedName>
    <definedName name="lstDaylightSensor">'[1]Drop Downs'!$E$342:$E$346</definedName>
    <definedName name="lstDoorIds">OFFSET(locDoorIds, 1, 0, COUNT(lstDoorRawIds), 1)</definedName>
    <definedName name="lstDoorMaterial">#REF!</definedName>
    <definedName name="lstDoorRawIds">'[1]Drop Downs'!#REF!</definedName>
    <definedName name="lstDoorUvalue">#REF!</definedName>
    <definedName name="lstEfficiencyUnits">'[1]Drop Downs'!$H$42:$H$47</definedName>
    <definedName name="lstEnergySources">'[1]Drop Downs'!$G$42:$G$53</definedName>
    <definedName name="lstEnergyUnits">'[1]Drop Downs'!$D$68:$D$95</definedName>
    <definedName name="lstFanControl">'[1]Drop Downs'!$G$140:$G$151</definedName>
    <definedName name="lstFanWorkType">'[1]Drop Downs'!$F$140:$F$149</definedName>
    <definedName name="lstFixtureControl">'[1]Drop Downs'!$D$342:$D$346</definedName>
    <definedName name="lstFixtureId">[1]Fixtures!#REF!</definedName>
    <definedName name="lstFixtureType">'[1]Drop Downs'!$D$274:$D$293</definedName>
    <definedName name="lstFloorIds">OFFSET(locFloorIds, 1, 0, COUNT(lstFloorRawIds), 1)</definedName>
    <definedName name="lstFloorRawIds">'[1]Drop Downs'!#REF!</definedName>
    <definedName name="lstHPType">'[1]Drop Downs'!$F$106:$F$113</definedName>
    <definedName name="lstHumidityDevices">'[1]Drop Downs'!#REF!</definedName>
    <definedName name="lstHvacZoneIds">OFFSET(locHvacZoneIds, 1, 0, COUNT(lstHvacZoneRawIds), 1)</definedName>
    <definedName name="lstHvacZoneRawIds">'[1]Drop Downs'!#REF!</definedName>
    <definedName name="lstInteriorExterior">'[1]Drop Downs'!$H$331:$H$334</definedName>
    <definedName name="lstLampTypeIntermediate">'[1]Drop Downs'!$E$274:$E$292</definedName>
    <definedName name="lstLeedCertified">'[1]Drop Downs'!$H$12:$H$19</definedName>
    <definedName name="lstLightingZoneIds">OFFSET(locLightingZoneIds, 1, 0, COUNT(lstLightingZoneRawIds), 1)</definedName>
    <definedName name="lstLightingZoneRawIds">'[1]Drop Downs'!#REF!</definedName>
    <definedName name="lstLoadType">'[1]Drop Downs'!$H$25:$H$29</definedName>
    <definedName name="lstManagement">'[1]Drop Downs'!$G$12:$G$15</definedName>
    <definedName name="lstMeteringConfiguration">'[1]Drop Downs'!$F$25:$F$31</definedName>
    <definedName name="lstMeterZoneIds">OFFSET(locMeterZoneIds, 1, 0, COUNT(lstMeterZoneRawIds), 1)</definedName>
    <definedName name="lstMeterZoneRawIds">'[1]Drop Downs'!#REF!</definedName>
    <definedName name="lstOccupantAdjustment">'[1]Drop Downs'!$F$331:$F$336</definedName>
    <definedName name="lstOwnership">'[1]Drop Downs'!$F$12:$F$22</definedName>
    <definedName name="lstPumpControl">'[1]Drop Downs'!$G$154:$G$158</definedName>
    <definedName name="lstPumpWorkType">'[1]Drop Downs'!$F$154:$F$164</definedName>
    <definedName name="lstRemoteControls">'[1]Drop Downs'!$D$331:$D$335</definedName>
    <definedName name="lstRoofIds">OFFSET(locRoofIds, 1, 0, COUNT(lstRoofRawIds), 1)</definedName>
    <definedName name="lstRoofRawIds">'[1]Drop Downs'!#REF!</definedName>
    <definedName name="lstSetbackControl">'[1]Drop Downs'!$F$90:$F$95</definedName>
    <definedName name="lstSkylightIds">OFFSET(locSkylightIds, 1, 0, COUNT(lstSkylightRawIds), 1)</definedName>
    <definedName name="lstSkylightRawIds">'[1]Drop Downs'!#REF!</definedName>
    <definedName name="lstSpaceConditioning">'[1]Drop Downs'!$G$25:$G$29</definedName>
    <definedName name="lstSpaceIds">OFFSET(locSpaceIds, 1, 0, COUNT(lstSpaceRawIds), 1)</definedName>
    <definedName name="lstSpaceIdsWB">OFFSET(locSpaceIdsWB, 1, 0, COUNT(lstSpaceRawIdsWB) + 1, 1)</definedName>
    <definedName name="lstSpaceRawIds">'[1]Drop Downs'!#REF!</definedName>
    <definedName name="lstSpaceRawIdsWB">'[1]Drop Downs'!#REF!</definedName>
    <definedName name="lstSpaceSqft">'[1]Drop Downs'!#REF!</definedName>
    <definedName name="lstSpaceType">#REF!</definedName>
    <definedName name="lstStartingNumbers">'[1]Drop Downs'!#REF!</definedName>
    <definedName name="lstSurroundingArea">#REF!</definedName>
    <definedName name="lstSwitching">'[1]Drop Downs'!$F$342:$F$350</definedName>
    <definedName name="lstSystemIds">OFFSET(locSystemIds, 1, 0, COUNT(lstSystemRawIds), 1)</definedName>
    <definedName name="lstSystemRawIds">'[1]Drop Downs'!#REF!</definedName>
    <definedName name="lstTerminalType">'[1]Drop Downs'!$H$154:$H$168</definedName>
    <definedName name="lstTerminalZoneControl">'[1]Drop Downs'!$H$90:$H$95</definedName>
    <definedName name="lstThermostatType">'[1]Drop Downs'!$F$98:$F$100</definedName>
    <definedName name="lstUnitIds">'[1]Drop Downs'!#REF!</definedName>
    <definedName name="lstUvalCeilingAtticRValue">#REF!</definedName>
    <definedName name="lstUvalCeilingAtticUValue">#REF!</definedName>
    <definedName name="lstUvalCeilingCavityConcat">#REF!</definedName>
    <definedName name="lstUvalCeilingCavityFramingType">#REF!</definedName>
    <definedName name="lstUvalCeilingCavityRValue">#REF!</definedName>
    <definedName name="lstUvalCeilingCavityUValue">#REF!</definedName>
    <definedName name="lstUvalCeilingMetalRoofConcat">#REF!</definedName>
    <definedName name="lstUvalCeilingMetalRoofInsulation">#REF!</definedName>
    <definedName name="lstUvalCeilingMetalRoofSheathing">#REF!</definedName>
    <definedName name="lstUvalCeilingMetalRoofThermalBlocks">#REF!</definedName>
    <definedName name="lstUvalCeilingRoofDeckRValue">#REF!</definedName>
    <definedName name="lstUvalCeilingRoofDeckUValue">#REF!</definedName>
    <definedName name="lstUvalFloorBufferInsulation">#REF!</definedName>
    <definedName name="lstUvalFloorBufferUValue">#REF!</definedName>
    <definedName name="lstUvalFloorCrawlInsulation">#REF!</definedName>
    <definedName name="lstUvalFloorCrawlUValue">#REF!</definedName>
    <definedName name="lstUvalFloorSlabBsmtInsulation">#REF!</definedName>
    <definedName name="lstUvalFloorSlabBsmtPosition">#REF!</definedName>
    <definedName name="lstUvalFloorSlabGradeInsulation">#REF!</definedName>
    <definedName name="lstUvalFloorSlabGradePosition">#REF!</definedName>
    <definedName name="lstUvalWallAgslabRvalue">#REF!</definedName>
    <definedName name="lstUvalWallBsmtRvalue">#REF!</definedName>
    <definedName name="lstUvalWallBsmtType">#REF!</definedName>
    <definedName name="lstUvalWallCustom">#REF!</definedName>
    <definedName name="lstUvalWallMasonry1Rvalue">#REF!</definedName>
    <definedName name="lstUvalWallMasonry1Type">#REF!</definedName>
    <definedName name="lstUvalWallMasonry2Thickness">#REF!</definedName>
    <definedName name="lstUvalWallMasonry2Type">#REF!</definedName>
    <definedName name="lstUvalWallMetalBldgRvalue">#REF!</definedName>
    <definedName name="lstUvalWallMetalBldgSheathing">#REF!</definedName>
    <definedName name="lstUvalWallMetalRvalue">#REF!</definedName>
    <definedName name="lstUvalWallMetalSheathing">#REF!</definedName>
    <definedName name="lstUvalWallWood24Rvalue">#REF!</definedName>
    <definedName name="lstUvalWallWood24Sheathing">#REF!</definedName>
    <definedName name="lstUvalWallWood26Rvalue">#REF!</definedName>
    <definedName name="lstUvalWallWood26Sheathing">#REF!</definedName>
    <definedName name="lstUvalWindowFrameType">#REF!</definedName>
    <definedName name="lstUvalWindowFrameU">#REF!</definedName>
    <definedName name="lstUvalWindowGlassConcat">#REF!</definedName>
    <definedName name="lstUvalWindowGlassLowE">#REF!</definedName>
    <definedName name="lstUvalWindowGlassPanes">#REF!</definedName>
    <definedName name="lstUvalWindowGlassSC">#REF!</definedName>
    <definedName name="lstUvalWindowGlassU">#REF!</definedName>
    <definedName name="lstWallIds">OFFSET(locWallIds, 1, 0, COUNT(lstWallRawIds), 1)</definedName>
    <definedName name="lstWallRawIds">'[1]Drop Downs'!#REF!</definedName>
    <definedName name="lstWindowIds">OFFSET(locWindowIds, 1, 0, COUNT(lstWindowRawIds), 1)</definedName>
    <definedName name="lstWindowRawIds">'[1]Drop Downs'!#REF!</definedName>
    <definedName name="lstWorkFluid">'[1]Drop Downs'!$G$106:$G$111</definedName>
    <definedName name="lstYesNo">'[1]Drop Downs'!$H$6:$H$7</definedName>
    <definedName name="lstYesNoUnk">'[1]Drop Downs'!$G$6:$G$8</definedName>
    <definedName name="lstYesNoUnkNa">'[1]Drop Downs'!$F$6:$F$9</definedName>
    <definedName name="_xlnm.Print_Area" localSheetId="7">'Allowed LPD Worksheet'!$A$1:$AU$75</definedName>
    <definedName name="_xlnm.Print_Area" localSheetId="8">'Ext Lighting Wrksht'!$A$1:$AP$56</definedName>
    <definedName name="_xlnm.Print_Area" localSheetId="4">'Floor Assembly'!$A$1:$AB$49</definedName>
    <definedName name="_xlnm.Print_Area" localSheetId="9">'Retail LPD Worksheet'!$A$1:$AG$69</definedName>
    <definedName name="_xlnm.Print_Area" localSheetId="2">'Roof Assembly'!$A$1:$AA$50</definedName>
    <definedName name="tblLightingLpd">#REF!</definedName>
    <definedName name="tblUvalCeilingMetalRoof">#REF!</definedName>
    <definedName name="tblUvalFloorSlabBsmt">#REF!</definedName>
    <definedName name="tblUvalFloorSlabGrade">#REF!</definedName>
    <definedName name="tblUvalWallAgslab">#REF!</definedName>
    <definedName name="tblUvalWallBsmt">#REF!</definedName>
    <definedName name="tblUvalWallMasonry1">#REF!</definedName>
    <definedName name="tblUvalWallMasonry2">#REF!</definedName>
    <definedName name="tblUvalWallMetal">#REF!</definedName>
    <definedName name="tblUvalWallMetalBldg">#REF!</definedName>
    <definedName name="tblUvalWallWood24">#REF!</definedName>
    <definedName name="tblUvalWallWood2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86" l="1"/>
  <c r="D8" i="122"/>
  <c r="D9" i="122"/>
  <c r="D7" i="122"/>
  <c r="A8" i="122"/>
  <c r="A9" i="122"/>
  <c r="A7" i="122"/>
  <c r="B8" i="122"/>
  <c r="B9" i="122"/>
  <c r="B7" i="122"/>
  <c r="E8" i="122" l="1"/>
  <c r="E9" i="122"/>
  <c r="E10" i="122"/>
  <c r="E11" i="122"/>
  <c r="E12" i="122"/>
  <c r="E13" i="122"/>
  <c r="E14" i="122"/>
  <c r="E15" i="122"/>
  <c r="E16" i="122"/>
  <c r="E17" i="122"/>
  <c r="E18" i="122"/>
  <c r="E19" i="122"/>
  <c r="E20" i="122"/>
  <c r="E7" i="122"/>
  <c r="E21" i="122" s="1"/>
  <c r="E17" i="186" l="1"/>
  <c r="E9" i="186"/>
  <c r="E10" i="186"/>
  <c r="E11" i="186"/>
  <c r="E12" i="186"/>
  <c r="E13" i="186"/>
  <c r="E14" i="186"/>
  <c r="E15" i="186"/>
  <c r="E16" i="186"/>
  <c r="E8" i="186"/>
  <c r="B3" i="186"/>
  <c r="G5" i="152"/>
  <c r="G6" i="152"/>
  <c r="G7" i="152"/>
  <c r="G4" i="152"/>
  <c r="G8" i="152" l="1"/>
  <c r="D18" i="131" l="1"/>
  <c r="D18" i="128"/>
  <c r="C6" i="188" l="1"/>
  <c r="D19" i="131"/>
  <c r="D19" i="128"/>
  <c r="E6" i="188" l="1"/>
  <c r="D18" i="130"/>
  <c r="C6" i="88" s="1"/>
  <c r="D19" i="130" l="1"/>
  <c r="E6" i="88" s="1"/>
</calcChain>
</file>

<file path=xl/sharedStrings.xml><?xml version="1.0" encoding="utf-8"?>
<sst xmlns="http://schemas.openxmlformats.org/spreadsheetml/2006/main" count="721" uniqueCount="580">
  <si>
    <t>U-factor</t>
  </si>
  <si>
    <t>Measure Comments</t>
  </si>
  <si>
    <t>Reflectance</t>
  </si>
  <si>
    <t>EER</t>
  </si>
  <si>
    <t>Night Fan Control</t>
  </si>
  <si>
    <t>Zone Isolation</t>
  </si>
  <si>
    <t>Building Identifier</t>
  </si>
  <si>
    <t>DX cooling</t>
  </si>
  <si>
    <t>Gas Furnace</t>
  </si>
  <si>
    <t>Air-to-Air Heat Pump</t>
  </si>
  <si>
    <t>WSHP</t>
  </si>
  <si>
    <t>VAV Reheat System</t>
  </si>
  <si>
    <t>Air-Cooled Chiller</t>
  </si>
  <si>
    <t>Water-cooled Chiller</t>
  </si>
  <si>
    <t>Measure Time</t>
  </si>
  <si>
    <t>Floor Area (sf)</t>
  </si>
  <si>
    <t>State</t>
  </si>
  <si>
    <t>Layer</t>
  </si>
  <si>
    <t>Description</t>
  </si>
  <si>
    <t>Detail</t>
  </si>
  <si>
    <t>R-Value</t>
  </si>
  <si>
    <t>Exterior</t>
  </si>
  <si>
    <t>Moving Air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</si>
  <si>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</si>
  <si>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</si>
  <si>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</si>
  <si>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</si>
  <si>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</si>
  <si>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</si>
  <si>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</si>
  <si>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</si>
  <si>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</si>
  <si>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</si>
  <si>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Interior</t>
  </si>
  <si>
    <t>Still Air</t>
  </si>
  <si>
    <t>TOTAL</t>
  </si>
  <si>
    <t>Assembly U-factor (Invert the total R-value)</t>
  </si>
  <si>
    <t>Wall Assembly ID</t>
  </si>
  <si>
    <t>ENVELOPE - WALL ASSEMBLY</t>
  </si>
  <si>
    <t>ENVELOPE - ROOF ASSEMBLY</t>
  </si>
  <si>
    <t>Roof Assembly ID</t>
  </si>
  <si>
    <t>Floor Assembly ID</t>
  </si>
  <si>
    <t>ENVELOPE - FLOOR ASSEMBLY</t>
  </si>
  <si>
    <t xml:space="preserve"> </t>
  </si>
  <si>
    <t>Code Requirement</t>
  </si>
  <si>
    <t>Compliance Path</t>
  </si>
  <si>
    <t>Roof Type 
(select one)</t>
  </si>
  <si>
    <r>
      <t>Allowed LPD (W/ft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</si>
  <si>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Total Allowed LPD</t>
  </si>
  <si>
    <t>LIGHTING - ALLOWED RETAIL LPD WORKSHEET</t>
  </si>
  <si>
    <t>Allowed Watts 
(Column E x F)</t>
  </si>
  <si>
    <t>1. Developed areas of national parks, state forests, state parks, forest land, and rural areas</t>
  </si>
  <si>
    <t>2. Areas predominantly consisting of residential zoning, neighborhood business districts, light industrial with limited nighttime use and residential mixed use areas.</t>
  </si>
  <si>
    <t>3. All other areas.</t>
  </si>
  <si>
    <t>4. High-activity commercial districts in major metropolitan areas as designated by the local land use planning authority.</t>
  </si>
  <si>
    <t>Base Site Allowance From Documentation (W) :</t>
  </si>
  <si>
    <t>Exterior Use</t>
  </si>
  <si>
    <t>Allowed LPD (W/sf or W/linear ft)</t>
  </si>
  <si>
    <t>Space Area (sf) or Length (linear ft)</t>
  </si>
  <si>
    <t>Allowed power (W), calculated</t>
  </si>
  <si>
    <t>Total allowed power incl. base site allowance:</t>
  </si>
  <si>
    <t>5012: ENVELOPE - ROOF INSULATION</t>
  </si>
  <si>
    <t>Insulation entirely above deck</t>
  </si>
  <si>
    <t>Metal Buildings</t>
  </si>
  <si>
    <t>Attic and Other</t>
  </si>
  <si>
    <t>5014: ENVELOPE - COOL ROOF</t>
  </si>
  <si>
    <t>R-value</t>
  </si>
  <si>
    <t>Installation Quality</t>
  </si>
  <si>
    <t>Roofs</t>
  </si>
  <si>
    <t>Yes / No</t>
  </si>
  <si>
    <t>Yes</t>
  </si>
  <si>
    <t>No</t>
  </si>
  <si>
    <t>Insulation Quality</t>
  </si>
  <si>
    <t>Measure Applicable?</t>
  </si>
  <si>
    <t>If "no", note why:</t>
  </si>
  <si>
    <t>Good</t>
  </si>
  <si>
    <t>Fair (2.5%)</t>
  </si>
  <si>
    <t>Poor (5%)</t>
  </si>
  <si>
    <t>Visible?</t>
  </si>
  <si>
    <t>Plan Review</t>
  </si>
  <si>
    <t>ft2 roof area</t>
  </si>
  <si>
    <t>Field Insepction</t>
  </si>
  <si>
    <t xml:space="preserve">If "No", source of info: </t>
  </si>
  <si>
    <t>--</t>
  </si>
  <si>
    <t>Wall Type 
(select one)</t>
  </si>
  <si>
    <t>Walls</t>
  </si>
  <si>
    <t>Mass</t>
  </si>
  <si>
    <t>Metal Building</t>
  </si>
  <si>
    <t>Metal Framed</t>
  </si>
  <si>
    <t>Wood Framed and other</t>
  </si>
  <si>
    <t>ft2 wall area</t>
  </si>
  <si>
    <t>5018A/B: ENVELOPE - ABOVE GRADE WALLS</t>
  </si>
  <si>
    <t>Floors</t>
  </si>
  <si>
    <t>Frame</t>
  </si>
  <si>
    <t>Windows</t>
  </si>
  <si>
    <t>IECC: Fixed</t>
  </si>
  <si>
    <t>IECC: Operable</t>
  </si>
  <si>
    <t>IECC: Entrance doors</t>
  </si>
  <si>
    <t>90.1: Nonmetal framing</t>
  </si>
  <si>
    <t>90.1: Metal framing (curtainwall/storefront)</t>
  </si>
  <si>
    <t>90.1: Metal framing (entrance door)</t>
  </si>
  <si>
    <t>90.1: Metal framing (all other)</t>
  </si>
  <si>
    <t>Air Barrier</t>
  </si>
  <si>
    <r>
      <t>Tested at 0.25 cfm/ft</t>
    </r>
    <r>
      <rPr>
        <vertAlign val="superscript"/>
        <sz val="10"/>
        <rFont val="Calibri"/>
        <family val="2"/>
        <scheme val="minor"/>
      </rPr>
      <t>2</t>
    </r>
  </si>
  <si>
    <r>
      <t>Tested at 0.3 cfm/ft</t>
    </r>
    <r>
      <rPr>
        <vertAlign val="superscript"/>
        <sz val="10"/>
        <rFont val="Calibri"/>
        <family val="2"/>
        <scheme val="minor"/>
      </rPr>
      <t>2</t>
    </r>
  </si>
  <si>
    <r>
      <t>Tested at 0.4 cfm/ft</t>
    </r>
    <r>
      <rPr>
        <vertAlign val="superscript"/>
        <sz val="10"/>
        <rFont val="Calibri"/>
        <family val="2"/>
        <scheme val="minor"/>
      </rPr>
      <t>2</t>
    </r>
  </si>
  <si>
    <r>
      <t>Tested at 0.8 cfm/ft</t>
    </r>
    <r>
      <rPr>
        <vertAlign val="superscript"/>
        <sz val="10"/>
        <rFont val="Calibri"/>
        <family val="2"/>
        <scheme val="minor"/>
      </rPr>
      <t>2</t>
    </r>
  </si>
  <si>
    <r>
      <t>Tested at 1.2 cfm/ft</t>
    </r>
    <r>
      <rPr>
        <vertAlign val="superscript"/>
        <sz val="10"/>
        <rFont val="Calibri"/>
        <family val="2"/>
        <scheme val="minor"/>
      </rPr>
      <t>2</t>
    </r>
  </si>
  <si>
    <t>ENVELOPE MEASURES</t>
  </si>
  <si>
    <t>MECHANICAL MEASURES</t>
  </si>
  <si>
    <t>Snow and Ice</t>
  </si>
  <si>
    <t>Temperature Setting</t>
  </si>
  <si>
    <t>BUILDING INFO</t>
  </si>
  <si>
    <t xml:space="preserve">Building Type </t>
  </si>
  <si>
    <t xml:space="preserve">Retail </t>
  </si>
  <si>
    <t>Office</t>
  </si>
  <si>
    <t>Climate Zone</t>
  </si>
  <si>
    <t>Addtl Eff</t>
  </si>
  <si>
    <t>N/A</t>
  </si>
  <si>
    <t>HVAC</t>
  </si>
  <si>
    <t>LPD</t>
  </si>
  <si>
    <t>Lt Control</t>
  </si>
  <si>
    <t>Renewables</t>
  </si>
  <si>
    <t>DOAS</t>
  </si>
  <si>
    <t>SWH</t>
  </si>
  <si>
    <t>AL</t>
  </si>
  <si>
    <t>AK</t>
  </si>
  <si>
    <t>AZ</t>
  </si>
  <si>
    <t>AR</t>
  </si>
  <si>
    <t>CA</t>
  </si>
  <si>
    <t>CO</t>
  </si>
  <si>
    <t>CT</t>
  </si>
  <si>
    <t>DC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</si>
  <si>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</si>
  <si>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</si>
  <si>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</si>
  <si>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</si>
  <si>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</si>
  <si>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</si>
  <si>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</si>
  <si>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</si>
  <si>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</si>
  <si>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</si>
  <si>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</si>
  <si>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</si>
  <si>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</si>
  <si>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</si>
  <si>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</si>
  <si>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</si>
  <si>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</si>
  <si>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</si>
  <si>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</si>
  <si>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</si>
  <si>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</si>
  <si>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</si>
  <si>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</si>
  <si>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</si>
  <si>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</si>
  <si>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</si>
  <si>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</si>
  <si>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</si>
  <si>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</si>
  <si>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</si>
  <si>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</si>
  <si>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</si>
  <si>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</si>
  <si>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</si>
  <si>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</si>
  <si>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</si>
  <si>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</si>
  <si>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</si>
  <si>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</si>
  <si>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</si>
  <si>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</si>
  <si>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</si>
  <si>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</si>
  <si>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Code</t>
  </si>
  <si>
    <t>Year</t>
  </si>
  <si>
    <t>IECC</t>
  </si>
  <si>
    <t>WWR</t>
  </si>
  <si>
    <t>SRR</t>
  </si>
  <si>
    <t>No vestibule or air curtain installed</t>
  </si>
  <si>
    <t>Vestibule Code</t>
  </si>
  <si>
    <t>Vestibule as Found</t>
  </si>
  <si>
    <t>LIGHTING MEASURES</t>
  </si>
  <si>
    <t>Commissioning</t>
  </si>
  <si>
    <t>Commissioned: High Quality</t>
  </si>
  <si>
    <t>Commissioned: Satisfactory Quality</t>
  </si>
  <si>
    <t>Commissioned: Poor Quality</t>
  </si>
  <si>
    <t>Commissioning not completed or specified</t>
  </si>
  <si>
    <t>Receptacle Controls</t>
  </si>
  <si>
    <t>Automatic plug load control; outlets switched ≥50%; occupant sensor</t>
  </si>
  <si>
    <t>Automatic plug load control; outlets switched ≥50%; schedule</t>
  </si>
  <si>
    <t>Automatic plug load control; outlets switched &lt;50%; schedule or sensor</t>
  </si>
  <si>
    <t>No automatic plug load controls</t>
  </si>
  <si>
    <t>Parking Garage Controls</t>
  </si>
  <si>
    <t>Occupancy sensor light control; zones ≤ 3.6 ksf; @ fixt off ≥30%; and off in ≤ 30 min</t>
  </si>
  <si>
    <t>Occupancy sensor light control; overall reduction &lt;30%; or off in &gt; 30 min</t>
  </si>
  <si>
    <t>Schedule based lighting controls</t>
  </si>
  <si>
    <t>No automatic lighting controls</t>
  </si>
  <si>
    <t>Exterior Lighitng Control</t>
  </si>
  <si>
    <t>Time switch but no seasonal correction</t>
  </si>
  <si>
    <t>No exterior lighting controls</t>
  </si>
  <si>
    <t xml:space="preserve">Photocell or Astro time switch </t>
  </si>
  <si>
    <t>Photocell or Astro time switch ;  with additional nighttime turn off (12-6 am)</t>
  </si>
  <si>
    <t>Occupancy sensor controlled</t>
  </si>
  <si>
    <t>Accessible separate control device</t>
  </si>
  <si>
    <t>No separate control device</t>
  </si>
  <si>
    <t>Non-Visual Lighting Controls</t>
  </si>
  <si>
    <t>Display Lighting</t>
  </si>
  <si>
    <t xml:space="preserve">Display lighting controlled separately. </t>
  </si>
  <si>
    <t xml:space="preserve">Display lighting not controlled separately. </t>
  </si>
  <si>
    <t>Exterior Lighting Zone</t>
  </si>
  <si>
    <t>Retail Area Type</t>
  </si>
  <si>
    <t>1. All products not listed in Retail Area 2, 3, 4.</t>
  </si>
  <si>
    <t>2. Vehicles, Sporting Goods, Small Electronics</t>
  </si>
  <si>
    <t>3. Furniture, Clothing, Cosmetics, Art Work</t>
  </si>
  <si>
    <t>4. Jewelry, China, Crystal</t>
  </si>
  <si>
    <t>C406 Options</t>
  </si>
  <si>
    <t>Lighting Controls</t>
  </si>
  <si>
    <t>Exterior Lighting Zone:</t>
  </si>
  <si>
    <t xml:space="preserve">Base Site Allowance </t>
  </si>
  <si>
    <t>Exterior Areas</t>
  </si>
  <si>
    <t>Parking areas and drives</t>
  </si>
  <si>
    <t>Walkways and Ramps &lt;10'</t>
  </si>
  <si>
    <t>Walkways and Ramps &gt;10'</t>
  </si>
  <si>
    <t>Plaza Areas</t>
  </si>
  <si>
    <t>Special Feature Areas</t>
  </si>
  <si>
    <t>Dining Areas</t>
  </si>
  <si>
    <t>Stairways</t>
  </si>
  <si>
    <t>Pedestrian Tunnels</t>
  </si>
  <si>
    <t>Landscaping</t>
  </si>
  <si>
    <t>Pedestrian and Vehicular Entrances and Exits</t>
  </si>
  <si>
    <t>Entry Canopies</t>
  </si>
  <si>
    <t>Loading Docks</t>
  </si>
  <si>
    <t>Free-standing and attached sales canopies</t>
  </si>
  <si>
    <t>Open outdoor sales</t>
  </si>
  <si>
    <t>Street frontage for vehicle sales lots</t>
  </si>
  <si>
    <t>Building Façade</t>
  </si>
  <si>
    <t>ATM</t>
  </si>
  <si>
    <t>Entrances and Gatehouses at guarded facilities</t>
  </si>
  <si>
    <t>Loading areas for law enforcement, ambulances, fire and other emergency services</t>
  </si>
  <si>
    <t>Drive up windows and doors</t>
  </si>
  <si>
    <t>Parking near 24 hour retail entrances</t>
  </si>
  <si>
    <t>wattage allowed</t>
  </si>
  <si>
    <t>Total Allowed Retail LPD</t>
  </si>
  <si>
    <t xml:space="preserve">Manual 3-step or dimmer controls;  w/reduction to ≤33% </t>
  </si>
  <si>
    <t>Manual 2-step controls;  w/reduction to ≤50% in each room</t>
  </si>
  <si>
    <t>Manual 2-step controls;  w/reduction to ≤70% in each room</t>
  </si>
  <si>
    <t>Manual 1-step room controls for 100% off only</t>
  </si>
  <si>
    <t>automatic time switch control</t>
  </si>
  <si>
    <t>No automatic controls</t>
  </si>
  <si>
    <r>
      <t>Automatic time controls ;  Control zones ≤25k ft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/1 floor;  Any override limited to 5000 sf &amp; 2 hours</t>
    </r>
  </si>
  <si>
    <r>
      <t>Automatic time controls ;  Control zones ≤25k ft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/1 floor;  and override limited to 5000 sf &amp; 2 hours</t>
    </r>
  </si>
  <si>
    <r>
      <t>Automatic time controls ;  Control zones &gt;25k ft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/1 floor;  or override &gt;5000 sf or &gt; 2 hours</t>
    </r>
  </si>
  <si>
    <t>Swinging</t>
  </si>
  <si>
    <t>East</t>
  </si>
  <si>
    <t>South</t>
  </si>
  <si>
    <t>West</t>
  </si>
  <si>
    <t>North</t>
  </si>
  <si>
    <t>Facing</t>
  </si>
  <si>
    <t>Northeast</t>
  </si>
  <si>
    <t>Southeast</t>
  </si>
  <si>
    <t xml:space="preserve">Southwest </t>
  </si>
  <si>
    <t>Northwest</t>
  </si>
  <si>
    <t>Window Frame type</t>
  </si>
  <si>
    <t>Metal</t>
  </si>
  <si>
    <t>Metal with Thermal Break</t>
  </si>
  <si>
    <t>Glazed Block</t>
  </si>
  <si>
    <t>Nonmetal or Metal Clad</t>
  </si>
  <si>
    <t>Floor Assembly</t>
  </si>
  <si>
    <t>Joist/Frame</t>
  </si>
  <si>
    <t>Slab on Grade (unheated)</t>
  </si>
  <si>
    <t>Slab on Grade (heated)</t>
  </si>
  <si>
    <t>Door Type</t>
  </si>
  <si>
    <t>Roll-Up</t>
  </si>
  <si>
    <t>IECC - 30%</t>
  </si>
  <si>
    <t>IECC Inc. Area - 40%</t>
  </si>
  <si>
    <t>ASHRAE - 40%</t>
  </si>
  <si>
    <t>IECC - 3%</t>
  </si>
  <si>
    <t>IECC Inc. Area - 5%</t>
  </si>
  <si>
    <t>ASHRAE - 5%</t>
  </si>
  <si>
    <t>Unknown</t>
  </si>
  <si>
    <t>Electricity</t>
  </si>
  <si>
    <t>Propane</t>
  </si>
  <si>
    <t>NA</t>
  </si>
  <si>
    <t>Other</t>
  </si>
  <si>
    <t>Prescriptive</t>
  </si>
  <si>
    <t>Performance</t>
  </si>
  <si>
    <t>Envelope Trade Off</t>
  </si>
  <si>
    <t>Vestibule</t>
  </si>
  <si>
    <t>Dampers</t>
  </si>
  <si>
    <t>Track</t>
  </si>
  <si>
    <t>LED, Other</t>
  </si>
  <si>
    <t>Downlight</t>
  </si>
  <si>
    <t>Linear, Recessed</t>
  </si>
  <si>
    <t>LED Integrated Fixture</t>
  </si>
  <si>
    <t>Pendant, Decorative</t>
  </si>
  <si>
    <t>CFL</t>
  </si>
  <si>
    <t>Exterior, Wallpak</t>
  </si>
  <si>
    <t>LED, Linear</t>
  </si>
  <si>
    <t>Switching</t>
  </si>
  <si>
    <t>Daylight Sensor</t>
  </si>
  <si>
    <t>Manual Switch</t>
  </si>
  <si>
    <t>Linear, Pendant</t>
  </si>
  <si>
    <t>Linear, Surface Mount</t>
  </si>
  <si>
    <t>Linear Coved</t>
  </si>
  <si>
    <t>High-bay</t>
  </si>
  <si>
    <t>Low-bay</t>
  </si>
  <si>
    <t>Can</t>
  </si>
  <si>
    <t>Sconce</t>
  </si>
  <si>
    <t>Surface mount residential</t>
  </si>
  <si>
    <t>Undercabinet</t>
  </si>
  <si>
    <t>Exterior, Ground Mounted Uplight</t>
  </si>
  <si>
    <t>Exterior, Bollard</t>
  </si>
  <si>
    <t>Exterior, Pole Mounted Light</t>
  </si>
  <si>
    <t>T5</t>
  </si>
  <si>
    <t>T5HO</t>
  </si>
  <si>
    <t>T8</t>
  </si>
  <si>
    <t>T8HP</t>
  </si>
  <si>
    <t>T12</t>
  </si>
  <si>
    <t>LED, A-lamp</t>
  </si>
  <si>
    <t>LED, Screw-in (Mogul)</t>
  </si>
  <si>
    <t>LED Screw-in (Edison filament)</t>
  </si>
  <si>
    <t>LED Pin</t>
  </si>
  <si>
    <t>Mercury Vapor</t>
  </si>
  <si>
    <t>Metal Halide</t>
  </si>
  <si>
    <t>HPS</t>
  </si>
  <si>
    <t>Incandescent</t>
  </si>
  <si>
    <t>FixtureType</t>
  </si>
  <si>
    <t>Lamp type</t>
  </si>
  <si>
    <t>Int/Ext</t>
  </si>
  <si>
    <t>Space/Description</t>
  </si>
  <si>
    <t>Occ/Vac</t>
  </si>
  <si>
    <t>daylight</t>
  </si>
  <si>
    <t>switching</t>
  </si>
  <si>
    <t>Ceiling Mounted Occupancy Sensor</t>
  </si>
  <si>
    <t>Wall Mounted Occupancy Sensor</t>
  </si>
  <si>
    <t>Central Controller</t>
  </si>
  <si>
    <t>Hardwired (No Switch)</t>
  </si>
  <si>
    <t>control sub types</t>
  </si>
  <si>
    <t>OC;  Manual ON;  time off ≤ req'd</t>
  </si>
  <si>
    <t>OC;  Auto on 50%;  time off ≤ req'd</t>
  </si>
  <si>
    <t>OC;  Auto on 100%;  time off ≤ req'd</t>
  </si>
  <si>
    <t>OC;  Manual ON;  time off &gt; req'd</t>
  </si>
  <si>
    <t>OC;  Auto on 50%;  time off &gt; req'd</t>
  </si>
  <si>
    <t>OC;  Auto on 100%;  time off &gt; req'd</t>
  </si>
  <si>
    <t>Daylight zone with continuous dimming</t>
  </si>
  <si>
    <t>Daylight zone with stepped dimming</t>
  </si>
  <si>
    <t xml:space="preserve">Daylight zone with separate manual control </t>
  </si>
  <si>
    <t>Display lighting controlled separately</t>
  </si>
  <si>
    <t>Non-visual lighting controlled separately</t>
  </si>
  <si>
    <t>Time Switch</t>
  </si>
  <si>
    <t>Automatic time switch control</t>
  </si>
  <si>
    <t>Auto On 100%</t>
  </si>
  <si>
    <t>Manual On</t>
  </si>
  <si>
    <t>Auto On 50%</t>
  </si>
  <si>
    <t>ON</t>
  </si>
  <si>
    <t>OFF</t>
  </si>
  <si>
    <t>10 min</t>
  </si>
  <si>
    <t>20 min</t>
  </si>
  <si>
    <t>30 min</t>
  </si>
  <si>
    <t>&gt;30 min</t>
  </si>
  <si>
    <t>Continuous Dimming</t>
  </si>
  <si>
    <t>Stepped Dimming</t>
  </si>
  <si>
    <t>manual</t>
  </si>
  <si>
    <t>3-step</t>
  </si>
  <si>
    <t>Dimmer</t>
  </si>
  <si>
    <t>2-step</t>
  </si>
  <si>
    <t>1-step (100% on/off only)</t>
  </si>
  <si>
    <t>timer</t>
  </si>
  <si>
    <t>zone</t>
  </si>
  <si>
    <t>override</t>
  </si>
  <si>
    <t>&lt;25,000 sqft</t>
  </si>
  <si>
    <t>&gt;25,000 sqft</t>
  </si>
  <si>
    <t>&lt; 2 hrs</t>
  </si>
  <si>
    <t>2 hrs</t>
  </si>
  <si>
    <t>&gt; 2hrs</t>
  </si>
  <si>
    <t>Control</t>
  </si>
  <si>
    <t>Photocell</t>
  </si>
  <si>
    <t>Astro time switch</t>
  </si>
  <si>
    <t>Time switch no seasonal correction</t>
  </si>
  <si>
    <t>Nighttime off (12-6am)</t>
  </si>
  <si>
    <t>No nighttime off</t>
  </si>
  <si>
    <t>retail/nonv</t>
  </si>
  <si>
    <t>Retail display</t>
  </si>
  <si>
    <t>Non-visual</t>
  </si>
  <si>
    <t>On</t>
  </si>
  <si>
    <t>reduction</t>
  </si>
  <si>
    <t>No Control</t>
  </si>
  <si>
    <t>Outdoor Air Temp.</t>
  </si>
  <si>
    <t>Pavement Temp.</t>
  </si>
  <si>
    <t>Precipitation</t>
  </si>
  <si>
    <t>No Sensor - Manual Control</t>
  </si>
  <si>
    <t>&lt;=35F</t>
  </si>
  <si>
    <t>&lt;=40F</t>
  </si>
  <si>
    <t>&lt;=50F</t>
  </si>
  <si>
    <t>&gt;50F</t>
  </si>
  <si>
    <t>Manual Only</t>
  </si>
  <si>
    <t>Outdoor Heating</t>
  </si>
  <si>
    <t>Occ. Sensor</t>
  </si>
  <si>
    <t>Timer</t>
  </si>
  <si>
    <t>Schedule</t>
  </si>
  <si>
    <t>Radiant</t>
  </si>
  <si>
    <t>Occupancy Type</t>
  </si>
  <si>
    <t>Automotive Facility</t>
  </si>
  <si>
    <t xml:space="preserve">Convention Center </t>
  </si>
  <si>
    <t>Courthouse</t>
  </si>
  <si>
    <t>Dining: Bar Lounge/Leisure</t>
  </si>
  <si>
    <t>Dining: Cafeteria/Fast Food</t>
  </si>
  <si>
    <t>Dining/Family</t>
  </si>
  <si>
    <t>Dormitory</t>
  </si>
  <si>
    <t>Exercise Center</t>
  </si>
  <si>
    <t xml:space="preserve">Fire Station </t>
  </si>
  <si>
    <t>Gymnasium</t>
  </si>
  <si>
    <t xml:space="preserve">Health-care Clinic </t>
  </si>
  <si>
    <t>Hospital</t>
  </si>
  <si>
    <t xml:space="preserve">Hotel/motel </t>
  </si>
  <si>
    <t>Library</t>
  </si>
  <si>
    <t>Manufacturing facility</t>
  </si>
  <si>
    <t>Motion picture theater</t>
  </si>
  <si>
    <t>Multifamily</t>
  </si>
  <si>
    <t>Museum</t>
  </si>
  <si>
    <t xml:space="preserve">Office </t>
  </si>
  <si>
    <t xml:space="preserve">Parking garage </t>
  </si>
  <si>
    <t xml:space="preserve">Penitentiary  </t>
  </si>
  <si>
    <t xml:space="preserve">Performing arts theater </t>
  </si>
  <si>
    <t>Police station</t>
  </si>
  <si>
    <t xml:space="preserve">Post office </t>
  </si>
  <si>
    <t xml:space="preserve">Religious facility </t>
  </si>
  <si>
    <t xml:space="preserve">School/University </t>
  </si>
  <si>
    <t xml:space="preserve">Sports area </t>
  </si>
  <si>
    <t xml:space="preserve">Town hall </t>
  </si>
  <si>
    <t xml:space="preserve">Transportation </t>
  </si>
  <si>
    <t xml:space="preserve">Warehouse </t>
  </si>
  <si>
    <t>Workshop</t>
  </si>
  <si>
    <t>HVAC Type</t>
  </si>
  <si>
    <t>DX Cooling/Furnace, Packaged or VRF</t>
  </si>
  <si>
    <t>VAV with boiler &amp; air-cooled chiller</t>
  </si>
  <si>
    <t>VAV with boiler, chiller &amp; cooling tower</t>
  </si>
  <si>
    <t>Packaged VAV w/ hydronic reheat</t>
  </si>
  <si>
    <t>Packaged VAV w/ Electric Reheat</t>
  </si>
  <si>
    <t>Heat Pump, Packaged or VRF</t>
  </si>
  <si>
    <t>Water Loop Heat Pump</t>
  </si>
  <si>
    <t>Cx Conditions</t>
  </si>
  <si>
    <t>Commissioned; High Quality</t>
  </si>
  <si>
    <t>Commissioned; Satisfactory Quality</t>
  </si>
  <si>
    <t>Commissioned; Poor Quality</t>
  </si>
  <si>
    <t>Equip Type</t>
  </si>
  <si>
    <t>Supply Fan Control</t>
  </si>
  <si>
    <t>Constant</t>
  </si>
  <si>
    <t>Temperature Economizer</t>
  </si>
  <si>
    <t>Natural Gas</t>
  </si>
  <si>
    <t>tons</t>
  </si>
  <si>
    <t>Percent</t>
  </si>
  <si>
    <t>Energy Source</t>
  </si>
  <si>
    <t>Chilled Water</t>
  </si>
  <si>
    <t>Hot Water</t>
  </si>
  <si>
    <t>Chilled and Hot Water (cool/heat)</t>
  </si>
  <si>
    <t>Fuel Oil</t>
  </si>
  <si>
    <t>Steam</t>
  </si>
  <si>
    <t>Renewable Energy</t>
  </si>
  <si>
    <t>capactiy units</t>
  </si>
  <si>
    <t>Btu/hr</t>
  </si>
  <si>
    <t>MBH (also kBtu/hr)</t>
  </si>
  <si>
    <t>mmBtu</t>
  </si>
  <si>
    <t>hp</t>
  </si>
  <si>
    <t>kW</t>
  </si>
  <si>
    <t>heatting eff</t>
  </si>
  <si>
    <t>cooling eff</t>
  </si>
  <si>
    <t>ET</t>
  </si>
  <si>
    <t>IEER</t>
  </si>
  <si>
    <t>AFUE</t>
  </si>
  <si>
    <t>SEER</t>
  </si>
  <si>
    <t>COP</t>
  </si>
  <si>
    <t>kW/ton (full load)</t>
  </si>
  <si>
    <t>HSPF</t>
  </si>
  <si>
    <t>kW/ton (IPLV)</t>
  </si>
  <si>
    <t>Gas/Oil Boiler</t>
  </si>
  <si>
    <t>HP Sup. Control</t>
  </si>
  <si>
    <t>&lt;=30 F</t>
  </si>
  <si>
    <t>Econ</t>
  </si>
  <si>
    <t>Air</t>
  </si>
  <si>
    <t>Water</t>
  </si>
  <si>
    <t>DCV</t>
  </si>
  <si>
    <t>ERV</t>
  </si>
  <si>
    <t>CV or VAV</t>
  </si>
  <si>
    <t xml:space="preserve">Variable </t>
  </si>
  <si>
    <t>Cycling on Thermostat</t>
  </si>
  <si>
    <t>OA Control</t>
  </si>
  <si>
    <t>Enthalpy Economizer</t>
  </si>
  <si>
    <t>VFD</t>
  </si>
  <si>
    <t>VAV</t>
  </si>
  <si>
    <t>ERV Ratio</t>
  </si>
  <si>
    <t>Installed</t>
  </si>
  <si>
    <t>Not Installed</t>
  </si>
  <si>
    <t>Air Curtain Adjusted</t>
  </si>
  <si>
    <t>Air Curtain</t>
  </si>
  <si>
    <t>Door Timing</t>
  </si>
  <si>
    <t>Doors open same time</t>
  </si>
  <si>
    <t>Doors open separately</t>
  </si>
  <si>
    <t>Not Adjusted</t>
  </si>
  <si>
    <t>Adjusted Properly</t>
  </si>
  <si>
    <t>CAB</t>
  </si>
  <si>
    <t>Mat/Ass</t>
  </si>
  <si>
    <t>Sealed and intact</t>
  </si>
  <si>
    <t>Poor construciton</t>
  </si>
  <si>
    <t>Not Sealed and intact</t>
  </si>
  <si>
    <t xml:space="preserve">Do Comply </t>
  </si>
  <si>
    <t>Don't comply</t>
  </si>
  <si>
    <t>Not tested</t>
  </si>
  <si>
    <t>Closed</t>
  </si>
  <si>
    <t xml:space="preserve">Open </t>
  </si>
  <si>
    <t>Sealing</t>
  </si>
  <si>
    <t>Good weather stripping and seals</t>
  </si>
  <si>
    <t>Poor weather stripping and seals</t>
  </si>
  <si>
    <t>Leakage</t>
  </si>
  <si>
    <t>Meet requirements</t>
  </si>
  <si>
    <t>Do not meet requirements</t>
  </si>
  <si>
    <t>No bypass/control</t>
  </si>
  <si>
    <t>OA and EA bypass/control</t>
  </si>
  <si>
    <t>OA bypass/control</t>
  </si>
  <si>
    <t>&gt;=60%</t>
  </si>
  <si>
    <t>&gt;=50%</t>
  </si>
  <si>
    <t>&gt;=35%</t>
  </si>
  <si>
    <t>&lt;35%</t>
  </si>
  <si>
    <t xml:space="preserve">Cycles
</t>
  </si>
  <si>
    <t>Multi</t>
  </si>
  <si>
    <t>Single</t>
  </si>
  <si>
    <t>VSD</t>
  </si>
  <si>
    <t>Variable speed</t>
  </si>
  <si>
    <t>Vari-pitch axial fan</t>
  </si>
  <si>
    <t>Inlet vanes</t>
  </si>
  <si>
    <t>Outlet damper control</t>
  </si>
  <si>
    <t>Reset Min</t>
  </si>
  <si>
    <t>Max</t>
  </si>
  <si>
    <t>0.5" wc</t>
  </si>
  <si>
    <t>1.2" wc</t>
  </si>
  <si>
    <t>&gt;1/3 design pressure</t>
  </si>
  <si>
    <t>&lt;=1/3 design pressure</t>
  </si>
  <si>
    <t>&lt;0.5" wc</t>
  </si>
  <si>
    <t>No reset</t>
  </si>
  <si>
    <t>Duct Sealing</t>
  </si>
  <si>
    <t>Tested</t>
  </si>
  <si>
    <t>Properly sealed</t>
  </si>
  <si>
    <t>Poorly sealed</t>
  </si>
  <si>
    <t>Multiple disconnections</t>
  </si>
  <si>
    <t>parking garage</t>
  </si>
  <si>
    <t>Exhaust Reduction</t>
  </si>
  <si>
    <t>Constant Volume</t>
  </si>
  <si>
    <t>CO sensors</t>
  </si>
  <si>
    <t>Turn Down</t>
  </si>
  <si>
    <t>&lt;=50%</t>
  </si>
  <si>
    <t>&gt;50%</t>
  </si>
  <si>
    <t>&lt;=33%</t>
  </si>
  <si>
    <t>Individual Valves</t>
  </si>
  <si>
    <t>No Individual Valves</t>
  </si>
  <si>
    <t>Pump Control</t>
  </si>
  <si>
    <t>Pump Curve</t>
  </si>
  <si>
    <t xml:space="preserve">Constant Flow </t>
  </si>
  <si>
    <t>Chiller Valves</t>
  </si>
  <si>
    <t>Pump Configuration</t>
  </si>
  <si>
    <t>Separate pumps on each chiller</t>
  </si>
  <si>
    <t>Common/Primary pump</t>
  </si>
  <si>
    <t>Flow Control</t>
  </si>
  <si>
    <t>Shut Off</t>
  </si>
  <si>
    <t>Sensor</t>
  </si>
  <si>
    <t>size</t>
  </si>
  <si>
    <t>&lt; 5,000 sf</t>
  </si>
  <si>
    <t>&lt; 25,000 sf</t>
  </si>
  <si>
    <t>&gt; 25,000 sf</t>
  </si>
  <si>
    <t>No Shut off</t>
  </si>
  <si>
    <t>LIGHTING - Allowed Interior LPD</t>
  </si>
  <si>
    <t>LIGHTING - Allowed Exterior LPD</t>
  </si>
  <si>
    <t>Bldg Area Type</t>
  </si>
  <si>
    <t xml:space="preserve">Allowed Watts </t>
  </si>
  <si>
    <t xml:space="preserve">Space Description </t>
  </si>
  <si>
    <t>&gt;30F and &lt;=40 F</t>
  </si>
  <si>
    <t>&gt; 40 F and &lt;70 F</t>
  </si>
  <si>
    <t>&gt;= 70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</si>
</sst>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4F81BD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Segoe Print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trike/>
      <sz val="11"/>
      <color theme="0" tint="-0.2499771111178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rgb="FFEF8A62"/>
      <name val="Calibri"/>
      <family val="2"/>
      <scheme val="minor"/>
    </font>
    <font>
      <i/>
      <sz val="11"/>
      <color theme="1" tint="0.2499465926084170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1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1E5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166AC"/>
        <bgColor indexed="64"/>
      </patternFill>
    </fill>
    <fill>
      <patternFill patternType="solid">
        <fgColor rgb="FFEF8A62"/>
        <bgColor indexed="64"/>
      </patternFill>
    </fill>
    <fill>
      <patternFill patternType="solid">
        <fgColor rgb="FF67A9CF"/>
        <bgColor indexed="64"/>
      </patternFill>
    </fill>
    <fill>
      <patternFill patternType="solid">
        <fgColor rgb="FFFDDBC7"/>
        <bgColor indexed="64"/>
      </patternFill>
    </fill>
    <fill>
      <patternFill patternType="solid">
        <fgColor rgb="FFB2182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15">
    <xf numFmtId="0" fontId="0" fillId="0" borderId="0"/>
    <xf numFmtId="0" fontId="1" fillId="0" borderId="1" applyNumberFormat="0" applyFill="0" applyAlignment="0" applyProtection="0"/>
    <xf numFmtId="0" fontId="21" fillId="0" borderId="0">
      <protection locked="0"/>
    </xf>
    <xf numFmtId="0" fontId="22" fillId="6" borderId="31"/>
    <xf numFmtId="0" fontId="21" fillId="0" borderId="32">
      <alignment vertical="center"/>
    </xf>
    <xf numFmtId="0" fontId="23" fillId="7" borderId="32"/>
    <xf numFmtId="0" fontId="24" fillId="9" borderId="0"/>
    <xf numFmtId="0" fontId="25" fillId="9" borderId="13">
      <alignment horizontal="center" vertical="center"/>
    </xf>
    <xf numFmtId="0" fontId="3" fillId="9" borderId="0"/>
    <xf numFmtId="0" fontId="21" fillId="10" borderId="32">
      <alignment vertical="top"/>
      <protection locked="0"/>
    </xf>
    <xf numFmtId="9" fontId="20" fillId="0" borderId="0" applyFont="0" applyFill="0" applyBorder="0" applyAlignment="0" applyProtection="0"/>
    <xf numFmtId="0" fontId="29" fillId="11" borderId="0">
      <alignment horizontal="left" vertical="center"/>
    </xf>
    <xf numFmtId="0" fontId="21" fillId="12" borderId="32">
      <alignment vertical="top"/>
      <protection locked="0"/>
    </xf>
    <xf numFmtId="0" fontId="26" fillId="0" borderId="0"/>
    <xf numFmtId="0" fontId="27" fillId="13" borderId="32">
      <alignment vertical="top"/>
    </xf>
  </cellStyleXfs>
  <cellXfs count="195"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Border="1"/>
    <xf numFmtId="0" fontId="0" fillId="2" borderId="13" xfId="0" applyFill="1" applyBorder="1"/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0" xfId="0" applyFill="1"/>
    <xf numFmtId="0" fontId="12" fillId="0" borderId="0" xfId="0" applyFont="1"/>
    <xf numFmtId="0" fontId="13" fillId="0" borderId="0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4" fillId="3" borderId="2" xfId="0" quotePrefix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6" fillId="0" borderId="19" xfId="0" applyFont="1" applyFill="1" applyBorder="1" applyAlignment="1">
      <alignment horizontal="center" vertical="top" wrapText="1"/>
    </xf>
    <xf numFmtId="0" fontId="2" fillId="0" borderId="0" xfId="0" applyFont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14" borderId="2" xfId="0" applyFill="1" applyBorder="1"/>
    <xf numFmtId="0" fontId="2" fillId="14" borderId="2" xfId="0" applyFont="1" applyFill="1" applyBorder="1"/>
    <xf numFmtId="0" fontId="0" fillId="15" borderId="2" xfId="0" applyFill="1" applyBorder="1"/>
    <xf numFmtId="0" fontId="2" fillId="15" borderId="2" xfId="0" applyFont="1" applyFill="1" applyBorder="1"/>
    <xf numFmtId="0" fontId="18" fillId="15" borderId="2" xfId="0" applyFont="1" applyFill="1" applyBorder="1" applyAlignment="1">
      <alignment horizontal="left" vertical="center"/>
    </xf>
    <xf numFmtId="0" fontId="19" fillId="15" borderId="2" xfId="0" applyFont="1" applyFill="1" applyBorder="1" applyAlignment="1">
      <alignment horizontal="left" vertical="center"/>
    </xf>
    <xf numFmtId="0" fontId="6" fillId="15" borderId="2" xfId="0" applyFont="1" applyFill="1" applyBorder="1" applyAlignment="1">
      <alignment vertical="center"/>
    </xf>
    <xf numFmtId="0" fontId="6" fillId="15" borderId="2" xfId="0" applyFont="1" applyFill="1" applyBorder="1" applyAlignment="1">
      <alignment vertical="center" wrapText="1"/>
    </xf>
    <xf numFmtId="0" fontId="4" fillId="15" borderId="2" xfId="0" applyFont="1" applyFill="1" applyBorder="1" applyAlignment="1">
      <alignment vertical="center"/>
    </xf>
    <xf numFmtId="0" fontId="6" fillId="15" borderId="2" xfId="0" applyFont="1" applyFill="1" applyBorder="1"/>
    <xf numFmtId="0" fontId="4" fillId="15" borderId="2" xfId="0" applyFont="1" applyFill="1" applyBorder="1"/>
    <xf numFmtId="0" fontId="6" fillId="16" borderId="2" xfId="0" applyFont="1" applyFill="1" applyBorder="1" applyAlignment="1">
      <alignment vertical="top"/>
    </xf>
    <xf numFmtId="0" fontId="0" fillId="16" borderId="2" xfId="0" applyFill="1" applyBorder="1" applyAlignment="1">
      <alignment vertical="top"/>
    </xf>
    <xf numFmtId="0" fontId="0" fillId="16" borderId="2" xfId="0" applyFill="1" applyBorder="1"/>
    <xf numFmtId="0" fontId="4" fillId="16" borderId="2" xfId="0" applyFont="1" applyFill="1" applyBorder="1" applyAlignment="1">
      <alignment vertical="top"/>
    </xf>
    <xf numFmtId="0" fontId="16" fillId="16" borderId="2" xfId="0" applyFont="1" applyFill="1" applyBorder="1" applyAlignment="1">
      <alignment vertical="center"/>
    </xf>
    <xf numFmtId="0" fontId="13" fillId="16" borderId="2" xfId="0" applyFont="1" applyFill="1" applyBorder="1"/>
    <xf numFmtId="0" fontId="13" fillId="16" borderId="2" xfId="0" applyFont="1" applyFill="1" applyBorder="1" applyAlignment="1">
      <alignment vertical="center"/>
    </xf>
    <xf numFmtId="0" fontId="6" fillId="16" borderId="2" xfId="0" applyFont="1" applyFill="1" applyBorder="1"/>
    <xf numFmtId="0" fontId="21" fillId="5" borderId="0" xfId="2" applyFill="1">
      <protection locked="0"/>
    </xf>
    <xf numFmtId="0" fontId="3" fillId="5" borderId="0" xfId="8" applyFill="1"/>
    <xf numFmtId="0" fontId="0" fillId="15" borderId="2" xfId="0" applyFont="1" applyFill="1" applyBorder="1"/>
    <xf numFmtId="0" fontId="15" fillId="0" borderId="6" xfId="0" applyFont="1" applyBorder="1" applyAlignment="1"/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9" fontId="0" fillId="15" borderId="2" xfId="0" applyNumberFormat="1" applyFill="1" applyBorder="1"/>
    <xf numFmtId="0" fontId="2" fillId="0" borderId="0" xfId="0" applyFont="1" applyFill="1" applyBorder="1"/>
    <xf numFmtId="0" fontId="0" fillId="14" borderId="2" xfId="0" applyFill="1" applyBorder="1" applyAlignment="1"/>
    <xf numFmtId="0" fontId="6" fillId="0" borderId="2" xfId="0" applyFont="1" applyFill="1" applyBorder="1" applyAlignment="1">
      <alignment horizontal="center" vertical="top" wrapText="1"/>
    </xf>
    <xf numFmtId="0" fontId="2" fillId="16" borderId="2" xfId="0" applyFont="1" applyFill="1" applyBorder="1"/>
    <xf numFmtId="0" fontId="4" fillId="8" borderId="2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top" wrapText="1"/>
    </xf>
    <xf numFmtId="2" fontId="6" fillId="8" borderId="2" xfId="0" applyNumberFormat="1" applyFont="1" applyFill="1" applyBorder="1" applyAlignment="1">
      <alignment horizontal="center" vertical="top" wrapText="1"/>
    </xf>
    <xf numFmtId="0" fontId="3" fillId="4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top" wrapText="1"/>
    </xf>
    <xf numFmtId="0" fontId="4" fillId="8" borderId="6" xfId="0" applyFont="1" applyFill="1" applyBorder="1" applyAlignment="1">
      <alignment horizontal="left" vertical="center" wrapText="1"/>
    </xf>
    <xf numFmtId="0" fontId="6" fillId="14" borderId="2" xfId="0" applyFont="1" applyFill="1" applyBorder="1" applyAlignment="1">
      <alignment vertical="top" wrapText="1"/>
    </xf>
    <xf numFmtId="9" fontId="0" fillId="14" borderId="2" xfId="0" applyNumberFormat="1" applyFill="1" applyBorder="1"/>
    <xf numFmtId="0" fontId="6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/>
    </xf>
    <xf numFmtId="0" fontId="0" fillId="8" borderId="6" xfId="0" applyFont="1" applyFill="1" applyBorder="1" applyAlignment="1">
      <alignment horizontal="left"/>
    </xf>
    <xf numFmtId="0" fontId="0" fillId="8" borderId="2" xfId="0" applyFont="1" applyFill="1" applyBorder="1"/>
    <xf numFmtId="0" fontId="0" fillId="8" borderId="2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5" borderId="6" xfId="1" applyFont="1" applyFill="1" applyBorder="1" applyAlignment="1">
      <alignment vertical="center"/>
    </xf>
    <xf numFmtId="0" fontId="3" fillId="5" borderId="8" xfId="1" applyFont="1" applyFill="1" applyBorder="1" applyAlignment="1">
      <alignment vertical="center"/>
    </xf>
    <xf numFmtId="0" fontId="3" fillId="5" borderId="3" xfId="1" applyFont="1" applyFill="1" applyBorder="1" applyAlignment="1">
      <alignment vertical="center"/>
    </xf>
    <xf numFmtId="0" fontId="12" fillId="17" borderId="2" xfId="0" applyFont="1" applyFill="1" applyBorder="1" applyAlignment="1">
      <alignment horizontal="center" vertical="center" wrapText="1"/>
    </xf>
    <xf numFmtId="2" fontId="6" fillId="8" borderId="2" xfId="0" applyNumberFormat="1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4" fillId="8" borderId="6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30" fillId="8" borderId="6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3" fillId="4" borderId="9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vertical="center" wrapText="1"/>
    </xf>
    <xf numFmtId="2" fontId="6" fillId="0" borderId="28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/>
    </xf>
    <xf numFmtId="0" fontId="0" fillId="8" borderId="2" xfId="0" applyFill="1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6" fillId="8" borderId="2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left"/>
    </xf>
    <xf numFmtId="0" fontId="0" fillId="8" borderId="8" xfId="0" applyFill="1" applyBorder="1" applyAlignment="1">
      <alignment horizontal="left"/>
    </xf>
    <xf numFmtId="0" fontId="0" fillId="8" borderId="3" xfId="0" applyFill="1" applyBorder="1" applyAlignment="1">
      <alignment horizontal="left"/>
    </xf>
    <xf numFmtId="0" fontId="4" fillId="8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</cellXfs>
  <cellStyles count="15">
    <cellStyle name="data calculated" xfId="14" xr:uid="{61F8EBB9-E1AF-4209-BD35-53AA58055298}"/>
    <cellStyle name="data entry" xfId="12" xr:uid="{735139C4-DE22-42CE-B293-7B901DE8996C}"/>
    <cellStyle name="data list" xfId="4" xr:uid="{AFB5664B-8B5E-4B26-A7BC-10234DA35407}"/>
    <cellStyle name="data note" xfId="13" xr:uid="{466FD2BC-EC82-46C4-903B-848814F5FAB8}"/>
    <cellStyle name="data pulldown" xfId="9" xr:uid="{074C4059-777B-423A-BD3C-E23BED58D495}"/>
    <cellStyle name="H1" xfId="8" xr:uid="{D878ED67-4860-426A-94E7-A53C381BFFF7}"/>
    <cellStyle name="H2" xfId="6" xr:uid="{E1E62471-2580-41F8-B2C8-BD29079A3130}"/>
    <cellStyle name="H3" xfId="11" xr:uid="{4CB98F6F-9332-4DB5-A769-9D020ADD1E19}"/>
    <cellStyle name="h4" xfId="5" xr:uid="{A3B14E23-BA21-4928-A804-6279C1464823}"/>
    <cellStyle name="Heading 2" xfId="1" builtinId="17"/>
    <cellStyle name="Navigation" xfId="7" xr:uid="{003BA6B4-F663-42CA-AC9D-85C0B04ABFDA}"/>
    <cellStyle name="Normal" xfId="0" builtinId="0"/>
    <cellStyle name="Normal 2" xfId="2" xr:uid="{9A638824-EB0A-4086-80D7-A421515D46A8}"/>
    <cellStyle name="Percent 3" xfId="10" xr:uid="{575F0733-4A57-462B-B8B1-DF9624C0F263}"/>
    <cellStyle name="Removed" xfId="3" xr:uid="{F24CA4CE-761C-4259-939B-F153D0D2F30A}"/>
  </cellStyles>
  <dxfs count="0"/>
  <tableStyles count="0" defaultTableStyle="TableStyleMedium2" defaultPivotStyle="PivotStyleLight16"/>
  <colors>
    <mruColors>
      <color rgb="FFFFE89F"/>
      <color rgb="FFFFFFFF"/>
      <color rgb="FFEFC511"/>
      <color rgb="FFBCA810"/>
      <color rgb="FFCCCC00"/>
      <color rgb="FF00000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355544</xdr:colOff>
      <xdr:row>14</xdr:row>
      <xdr:rowOff>100855</xdr:rowOff>
    </xdr:from>
    <xdr:to>
      <xdr:col>3</xdr:col>
      <xdr:colOff>806823</xdr:colOff>
      <xdr:row>16</xdr:row>
      <xdr:rowOff>44825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5544" y="7138149"/>
          <a:ext cx="3207926" cy="4818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ln>
                <a:noFill/>
              </a:ln>
              <a:solidFill>
                <a:srgbClr val="4F81BD"/>
              </a:solidFill>
            </a:rPr>
            <a:t>Surveys are conducted in collaboration with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ln>
                <a:noFill/>
              </a:ln>
              <a:solidFill>
                <a:srgbClr val="4F81BD"/>
              </a:solidFill>
              <a:effectLst/>
              <a:latin typeface="+mn-lt"/>
              <a:ea typeface="+mn-ea"/>
              <a:cs typeface="+mn-cs"/>
            </a:rPr>
            <a:t>Pacific Northwest National Laboratory</a:t>
          </a:r>
          <a:endParaRPr lang="en-US" sz="1100">
            <a:ln>
              <a:noFill/>
            </a:ln>
          </a:endParaRPr>
        </a:p>
      </xdr:txBody>
    </xdr:sp>
    <xdr:clientData/>
  </xdr:twoCellAnchor>
  <xdr:twoCellAnchor editAs="oneCell">
    <xdr:from>
      <xdr:col>2</xdr:col>
      <xdr:colOff>694764</xdr:colOff>
      <xdr:row>17</xdr:row>
      <xdr:rowOff>7925</xdr:rowOff>
    </xdr:from>
    <xdr:to>
      <xdr:col>4</xdr:col>
      <xdr:colOff>550993</xdr:colOff>
      <xdr:row>20</xdr:row>
      <xdr:rowOff>145677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337572A-23D0-4E35-A1A9-CD5388E08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2529" y="7672749"/>
          <a:ext cx="1693993" cy="944576"/>
        </a:xfrm>
        <a:prstGeom prst="rect">
          <a:avLst/>
        </a:prstGeom>
      </xdr:spPr>
    </xdr:pic>
    <xdr:clientData/>
  </xdr:twoCellAnchor>
  <xdr:twoCellAnchor editAs="oneCell">
    <xdr:from>
      <xdr:col>0</xdr:col>
      <xdr:colOff>493060</xdr:colOff>
      <xdr:row>17</xdr:row>
      <xdr:rowOff>122704</xdr:rowOff>
    </xdr:from>
    <xdr:to>
      <xdr:col>2</xdr:col>
      <xdr:colOff>302559</xdr:colOff>
      <xdr:row>20</xdr:row>
      <xdr:rowOff>21850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58CF41D-E62E-49C0-BCDE-E8F26B7A3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60" y="7787528"/>
          <a:ext cx="1647264" cy="705970"/>
        </a:xfrm>
        <a:prstGeom prst="rect">
          <a:avLst/>
        </a:prstGeom>
      </xdr:spPr>
    </xdr:pic>
    <xdr:clientData/>
  </xdr:twoCellAnchor>
  <xdr:twoCellAnchor editAs="oneCell">
    <xdr:from>
      <xdr:col>4</xdr:col>
      <xdr:colOff>694767</xdr:colOff>
      <xdr:row>18</xdr:row>
      <xdr:rowOff>1</xdr:rowOff>
    </xdr:from>
    <xdr:to>
      <xdr:col>7</xdr:col>
      <xdr:colOff>8779</xdr:colOff>
      <xdr:row>19</xdr:row>
      <xdr:rowOff>197598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736CBE0-04B6-46D1-9043-E29D70EE3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6" y="7933766"/>
          <a:ext cx="1891552" cy="472888"/>
        </a:xfrm>
        <a:prstGeom prst="rect">
          <a:avLst/>
        </a:prstGeom>
      </xdr:spPr>
    </xdr:pic>
    <xdr:clientData/>
  </xdr:twoCellAnchor>
  <xdr:twoCellAnchor>
    <xdr:from>
      <xdr:col>4</xdr:col>
      <xdr:colOff>156079</xdr:colOff>
      <xdr:row>14</xdr:row>
      <xdr:rowOff>78442</xdr:rowOff>
    </xdr:from>
    <xdr:to>
      <xdr:col>6</xdr:col>
      <xdr:colOff>682759</xdr:colOff>
      <xdr:row>16</xdr:row>
      <xdr:rowOff>212912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31608" y="7115736"/>
          <a:ext cx="2364445" cy="6723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ln>
                <a:noFill/>
              </a:ln>
              <a:solidFill>
                <a:srgbClr val="4F81BD"/>
              </a:solidFill>
            </a:rPr>
            <a:t>Prepared for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ln>
                <a:noFill/>
              </a:ln>
              <a:solidFill>
                <a:srgbClr val="4F81BD"/>
              </a:solidFill>
              <a:effectLst/>
              <a:latin typeface="+mn-lt"/>
              <a:ea typeface="+mn-ea"/>
              <a:cs typeface="+mn-cs"/>
            </a:rPr>
            <a:t>U.S. Department of Energy and Institute for Market Transformation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ln>
              <a:noFill/>
            </a:ln>
            <a:solidFill>
              <a:srgbClr val="4F81BD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ln>
              <a:noFill/>
            </a:ln>
            <a:solidFill>
              <a:srgbClr val="4F81BD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6</xdr:col>
      <xdr:colOff>706717</xdr:colOff>
      <xdr:row>6</xdr:row>
      <xdr:rowOff>230521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212850"/>
          <a:ext cx="6193117" cy="1468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4891CE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Building </a:t>
          </a:r>
          <a:endParaRPr lang="en-US" sz="2400" b="1">
            <a:solidFill>
              <a:srgbClr val="4891CE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4891CE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Energy Code Field Study</a:t>
          </a:r>
          <a:r>
            <a:rPr lang="en-US" sz="1800" b="1">
              <a:solidFill>
                <a:srgbClr val="4891CE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n-US" sz="2000" b="1">
            <a:solidFill>
              <a:srgbClr val="4891CE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800" b="1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Data Collection Supplemental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Worksheets v1.0</a:t>
          </a:r>
          <a:endParaRPr lang="en-US" sz="1800" b="1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June 2020</a:t>
          </a:r>
          <a:endParaRPr lang="en-US" sz="11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/AppData/Local/Box/Box%20Edit/Documents/y6tfLmrJeUeCf4mC_FX7Yg==/MEEA_IECCFS_Form_ILC28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m\Downloads\MEEA_IECCFS_Form_ILC28_Fin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s"/>
      <sheetName val="Cover"/>
      <sheetName val="Table of Contents"/>
      <sheetName val="Key Code Items"/>
      <sheetName val="Project Information"/>
      <sheetName val="Interview"/>
      <sheetName val="Spaces"/>
      <sheetName val="Photos"/>
      <sheetName val="Envelope"/>
      <sheetName val="Fixtures"/>
      <sheetName val="Controls"/>
      <sheetName val="Lighting Systems"/>
      <sheetName val="HVAC System"/>
      <sheetName val="Chillers"/>
      <sheetName val="Boilers"/>
      <sheetName val="AHUs"/>
      <sheetName val="RTUs"/>
      <sheetName val="HPs &amp; ACs"/>
      <sheetName val="Heat Rejection"/>
      <sheetName val="Stand Alone Fans"/>
      <sheetName val="Pumps"/>
      <sheetName val="Terminal Units"/>
    </sheetNames>
    <sheetDataSet>
      <sheetData sheetId="0">
        <row r="4">
          <cell r="B4" t="str">
            <v>Assembly</v>
          </cell>
          <cell r="C4" t="str">
            <v>Assembly</v>
          </cell>
        </row>
        <row r="5">
          <cell r="B5" t="str">
            <v xml:space="preserve">     Armory</v>
          </cell>
          <cell r="C5" t="str">
            <v>Assembly</v>
          </cell>
        </row>
        <row r="6">
          <cell r="B6" t="str">
            <v xml:space="preserve">     Auditorium</v>
          </cell>
          <cell r="C6" t="str">
            <v>Assembly</v>
          </cell>
          <cell r="F6" t="str">
            <v>Yes</v>
          </cell>
          <cell r="G6" t="str">
            <v>Yes</v>
          </cell>
          <cell r="H6" t="str">
            <v>Yes</v>
          </cell>
        </row>
        <row r="7">
          <cell r="B7" t="str">
            <v xml:space="preserve">     Boat Slips, Marina, Yacht Club</v>
          </cell>
          <cell r="C7" t="str">
            <v>Assembly</v>
          </cell>
          <cell r="F7" t="str">
            <v>No</v>
          </cell>
          <cell r="G7" t="str">
            <v xml:space="preserve">No </v>
          </cell>
          <cell r="H7" t="str">
            <v xml:space="preserve">No </v>
          </cell>
        </row>
        <row r="8">
          <cell r="B8" t="str">
            <v xml:space="preserve">     Bowling Alley</v>
          </cell>
          <cell r="C8" t="str">
            <v>Assembly</v>
          </cell>
          <cell r="F8" t="str">
            <v>Unk</v>
          </cell>
          <cell r="G8" t="str">
            <v>Unk</v>
          </cell>
        </row>
        <row r="9">
          <cell r="B9" t="str">
            <v xml:space="preserve">     Broadcasting Studio</v>
          </cell>
          <cell r="C9" t="str">
            <v>Assembly</v>
          </cell>
          <cell r="F9" t="str">
            <v>NA</v>
          </cell>
        </row>
        <row r="10">
          <cell r="B10" t="str">
            <v xml:space="preserve">     Casino</v>
          </cell>
          <cell r="C10" t="str">
            <v>Assembly</v>
          </cell>
        </row>
        <row r="11">
          <cell r="B11" t="str">
            <v xml:space="preserve">     Cinema</v>
          </cell>
          <cell r="C11" t="str">
            <v>Assembly</v>
          </cell>
        </row>
        <row r="12">
          <cell r="B12" t="str">
            <v xml:space="preserve">     Community Center</v>
          </cell>
          <cell r="C12" t="str">
            <v>Assembly</v>
          </cell>
          <cell r="F12" t="str">
            <v>Individual</v>
          </cell>
          <cell r="G12" t="str">
            <v>Owner</v>
          </cell>
          <cell r="H12" t="str">
            <v>No</v>
          </cell>
        </row>
        <row r="13">
          <cell r="B13" t="str">
            <v xml:space="preserve">     Convention Center</v>
          </cell>
          <cell r="C13" t="str">
            <v>Assembly</v>
          </cell>
          <cell r="F13" t="str">
            <v>Corporation</v>
          </cell>
          <cell r="G13" t="str">
            <v>Tenants</v>
          </cell>
          <cell r="H13" t="str">
            <v>Yes, Basic</v>
          </cell>
        </row>
        <row r="14">
          <cell r="B14" t="str">
            <v xml:space="preserve">     Exhibition Hall</v>
          </cell>
          <cell r="C14" t="str">
            <v>Assembly</v>
          </cell>
          <cell r="F14" t="str">
            <v>Religious</v>
          </cell>
          <cell r="G14" t="str">
            <v>Property Management Firm</v>
          </cell>
          <cell r="H14" t="str">
            <v>Yes, Silver</v>
          </cell>
        </row>
        <row r="15">
          <cell r="B15" t="str">
            <v xml:space="preserve">     Field House</v>
          </cell>
          <cell r="C15" t="str">
            <v>Assembly</v>
          </cell>
          <cell r="F15" t="str">
            <v>Federal Government</v>
          </cell>
          <cell r="G15" t="str">
            <v>Unknown</v>
          </cell>
          <cell r="H15" t="str">
            <v>Yes, Gold</v>
          </cell>
        </row>
        <row r="16">
          <cell r="B16" t="str">
            <v xml:space="preserve">     Funeral Home</v>
          </cell>
          <cell r="C16" t="str">
            <v>Assembly</v>
          </cell>
          <cell r="F16" t="str">
            <v>State Government</v>
          </cell>
          <cell r="H16" t="str">
            <v>Yes, Platinum</v>
          </cell>
        </row>
        <row r="17">
          <cell r="B17" t="str">
            <v xml:space="preserve">     Gym, Exercise</v>
          </cell>
          <cell r="C17" t="str">
            <v>Assembly</v>
          </cell>
          <cell r="F17" t="str">
            <v>Local Government</v>
          </cell>
          <cell r="H17" t="str">
            <v>Yes, unknown level</v>
          </cell>
        </row>
        <row r="18">
          <cell r="B18" t="str">
            <v xml:space="preserve">     Health Spa</v>
          </cell>
          <cell r="C18" t="str">
            <v>Assembly</v>
          </cell>
          <cell r="F18" t="str">
            <v>Syndicated Partnership (REIT)</v>
          </cell>
          <cell r="H18" t="str">
            <v>Other</v>
          </cell>
        </row>
        <row r="19">
          <cell r="B19" t="str">
            <v xml:space="preserve">     Ice Rink</v>
          </cell>
          <cell r="C19" t="str">
            <v>Assembly</v>
          </cell>
          <cell r="F19" t="str">
            <v>Other Partnership</v>
          </cell>
          <cell r="H19" t="str">
            <v>Unknown</v>
          </cell>
        </row>
        <row r="20">
          <cell r="B20" t="str">
            <v xml:space="preserve">     Indoor Racquet Sports</v>
          </cell>
          <cell r="C20" t="str">
            <v>Assembly</v>
          </cell>
          <cell r="F20" t="str">
            <v>Non-Government Institution</v>
          </cell>
        </row>
        <row r="21">
          <cell r="B21" t="str">
            <v xml:space="preserve">     Library</v>
          </cell>
          <cell r="C21" t="str">
            <v>Assembly</v>
          </cell>
          <cell r="F21" t="str">
            <v>Private University/College</v>
          </cell>
        </row>
        <row r="22">
          <cell r="B22" t="str">
            <v xml:space="preserve">     Lodge</v>
          </cell>
          <cell r="C22" t="str">
            <v>Assembly</v>
          </cell>
          <cell r="F22" t="str">
            <v>Other</v>
          </cell>
        </row>
        <row r="23">
          <cell r="B23" t="str">
            <v xml:space="preserve">     Meeting Hall</v>
          </cell>
          <cell r="C23" t="str">
            <v>Assembly</v>
          </cell>
        </row>
        <row r="24">
          <cell r="B24" t="str">
            <v xml:space="preserve">     Museum</v>
          </cell>
          <cell r="C24" t="str">
            <v>Assembly</v>
          </cell>
        </row>
        <row r="25">
          <cell r="B25" t="str">
            <v xml:space="preserve">     Night Club</v>
          </cell>
          <cell r="C25" t="str">
            <v>Assembly</v>
          </cell>
          <cell r="F25" t="str">
            <v>Tenant directly metered by utility</v>
          </cell>
          <cell r="G25" t="str">
            <v>Heated and Cooled</v>
          </cell>
          <cell r="H25" t="str">
            <v>Space Heat Only</v>
          </cell>
        </row>
        <row r="26">
          <cell r="B26" t="str">
            <v xml:space="preserve">     Other Assembly</v>
          </cell>
          <cell r="C26" t="str">
            <v>Assembly</v>
          </cell>
          <cell r="F26" t="str">
            <v>Building utility meter without sub-metering</v>
          </cell>
          <cell r="G26" t="str">
            <v>Heated Only</v>
          </cell>
          <cell r="H26" t="str">
            <v>Space Heat and Water Heat</v>
          </cell>
        </row>
        <row r="27">
          <cell r="B27" t="str">
            <v xml:space="preserve">     Performing Arts Theater</v>
          </cell>
          <cell r="C27" t="str">
            <v>Assembly</v>
          </cell>
          <cell r="F27" t="str">
            <v>Building utility meter with sub-metering by owner</v>
          </cell>
          <cell r="G27" t="str">
            <v>Cooled Only</v>
          </cell>
          <cell r="H27" t="str">
            <v>Water Heat Only</v>
          </cell>
        </row>
        <row r="28">
          <cell r="B28" t="str">
            <v xml:space="preserve">     Pool</v>
          </cell>
          <cell r="C28" t="str">
            <v>Assembly</v>
          </cell>
          <cell r="F28" t="str">
            <v>Campus utility meter without sub-metering</v>
          </cell>
          <cell r="G28" t="str">
            <v>Semi-Heated Only</v>
          </cell>
          <cell r="H28" t="str">
            <v>Process Hot Water Heat</v>
          </cell>
        </row>
        <row r="29">
          <cell r="B29" t="str">
            <v xml:space="preserve">     Recreation Center</v>
          </cell>
          <cell r="C29" t="str">
            <v>Assembly</v>
          </cell>
          <cell r="F29" t="str">
            <v>Campus utility meter with sub-metering by owner</v>
          </cell>
          <cell r="G29" t="str">
            <v>Unconditioned</v>
          </cell>
          <cell r="H29" t="str">
            <v>Other</v>
          </cell>
        </row>
        <row r="30">
          <cell r="B30" t="str">
            <v xml:space="preserve">     Religious Assembly</v>
          </cell>
          <cell r="C30" t="str">
            <v>Assembly</v>
          </cell>
          <cell r="F30" t="str">
            <v>Not metered</v>
          </cell>
        </row>
        <row r="31">
          <cell r="B31" t="str">
            <v xml:space="preserve">     Roller Skating</v>
          </cell>
          <cell r="C31" t="str">
            <v>Assembly</v>
          </cell>
          <cell r="F31" t="str">
            <v>Unknown</v>
          </cell>
        </row>
        <row r="32">
          <cell r="B32" t="str">
            <v xml:space="preserve">     Senior Center</v>
          </cell>
          <cell r="C32" t="str">
            <v>Assembly</v>
          </cell>
        </row>
        <row r="33">
          <cell r="B33" t="str">
            <v xml:space="preserve">     Sports Arena</v>
          </cell>
          <cell r="C33" t="str">
            <v>Assembly</v>
          </cell>
        </row>
        <row r="34">
          <cell r="B34" t="str">
            <v xml:space="preserve">     Student Activities Center</v>
          </cell>
          <cell r="C34" t="str">
            <v>Assembly</v>
          </cell>
          <cell r="F34" t="str">
            <v>Prescriptive</v>
          </cell>
          <cell r="G34" t="str">
            <v>Designer</v>
          </cell>
          <cell r="H34" t="str">
            <v>Yes, on-site</v>
          </cell>
        </row>
        <row r="35">
          <cell r="B35" t="str">
            <v xml:space="preserve">     Theater</v>
          </cell>
          <cell r="C35" t="str">
            <v>Assembly</v>
          </cell>
          <cell r="F35" t="str">
            <v>Performance</v>
          </cell>
          <cell r="G35" t="str">
            <v>Installer</v>
          </cell>
          <cell r="H35" t="str">
            <v>No, reported to be complete</v>
          </cell>
        </row>
        <row r="36">
          <cell r="B36" t="str">
            <v xml:space="preserve">     Transportation Terminal</v>
          </cell>
          <cell r="C36" t="str">
            <v>Assembly</v>
          </cell>
          <cell r="F36" t="str">
            <v>Unknown</v>
          </cell>
          <cell r="G36" t="str">
            <v>3rd Party</v>
          </cell>
          <cell r="H36" t="str">
            <v>No, on plans</v>
          </cell>
        </row>
        <row r="37">
          <cell r="B37" t="str">
            <v>Grocery</v>
          </cell>
          <cell r="C37" t="str">
            <v>Grocery</v>
          </cell>
          <cell r="G37" t="str">
            <v>Building Operator</v>
          </cell>
          <cell r="H37" t="str">
            <v xml:space="preserve">No </v>
          </cell>
        </row>
        <row r="38">
          <cell r="B38" t="str">
            <v xml:space="preserve">     Convenience Store (&lt;=5,000sf)</v>
          </cell>
          <cell r="C38" t="str">
            <v>Grocery</v>
          </cell>
          <cell r="G38" t="str">
            <v>Unknown</v>
          </cell>
          <cell r="H38" t="str">
            <v>NA</v>
          </cell>
        </row>
        <row r="39">
          <cell r="B39" t="str">
            <v xml:space="preserve">     Dept. Store w/ Grocery</v>
          </cell>
          <cell r="C39" t="str">
            <v>Grocery</v>
          </cell>
          <cell r="H39" t="str">
            <v>Unknown</v>
          </cell>
        </row>
        <row r="40">
          <cell r="B40" t="str">
            <v xml:space="preserve">     Gas Station with a Convenience Store</v>
          </cell>
          <cell r="C40" t="str">
            <v>Grocery</v>
          </cell>
        </row>
        <row r="41">
          <cell r="B41" t="str">
            <v xml:space="preserve">     Grocery (&gt; 5000sf)</v>
          </cell>
          <cell r="C41" t="str">
            <v>Grocery</v>
          </cell>
        </row>
        <row r="42">
          <cell r="B42" t="str">
            <v xml:space="preserve">     Other Grocery</v>
          </cell>
          <cell r="C42" t="str">
            <v>Grocery</v>
          </cell>
          <cell r="F42" t="str">
            <v>Btu/hr</v>
          </cell>
          <cell r="G42" t="str">
            <v>Electricity</v>
          </cell>
          <cell r="H42" t="str">
            <v>Percent</v>
          </cell>
        </row>
        <row r="43">
          <cell r="B43" t="str">
            <v>Hospital</v>
          </cell>
          <cell r="C43" t="str">
            <v>Hospital</v>
          </cell>
          <cell r="F43" t="str">
            <v>MBH (also kBtu/hr)</v>
          </cell>
          <cell r="G43" t="str">
            <v>Heat Pump or RCC</v>
          </cell>
          <cell r="H43" t="str">
            <v>ET</v>
          </cell>
        </row>
        <row r="44">
          <cell r="B44" t="str">
            <v xml:space="preserve">     Hospital</v>
          </cell>
          <cell r="C44" t="str">
            <v>Hospital</v>
          </cell>
          <cell r="F44" t="str">
            <v>mmBtu</v>
          </cell>
          <cell r="G44" t="str">
            <v>Natural Gas</v>
          </cell>
          <cell r="H44" t="str">
            <v>AFUE</v>
          </cell>
        </row>
        <row r="45">
          <cell r="B45" t="str">
            <v>Lodging</v>
          </cell>
          <cell r="C45" t="str">
            <v>Lodging</v>
          </cell>
          <cell r="F45" t="str">
            <v>hp</v>
          </cell>
          <cell r="G45" t="str">
            <v>Chilled Water</v>
          </cell>
          <cell r="H45" t="str">
            <v>COP</v>
          </cell>
        </row>
        <row r="46">
          <cell r="B46" t="str">
            <v xml:space="preserve">     Bed &amp; Breakfast</v>
          </cell>
          <cell r="C46" t="str">
            <v>Lodging</v>
          </cell>
          <cell r="F46" t="str">
            <v>kW</v>
          </cell>
          <cell r="G46" t="str">
            <v>Hot Water</v>
          </cell>
          <cell r="H46" t="str">
            <v>HSPF</v>
          </cell>
        </row>
        <row r="47">
          <cell r="B47" t="str">
            <v xml:space="preserve">     Boarding/Rooming House, Apt Hotel</v>
          </cell>
          <cell r="C47" t="str">
            <v>Lodging</v>
          </cell>
          <cell r="F47" t="str">
            <v>tons</v>
          </cell>
          <cell r="G47" t="str">
            <v>Chilled and Hot Water (cool/heat)</v>
          </cell>
          <cell r="H47" t="str">
            <v>Other (write in here)</v>
          </cell>
        </row>
        <row r="48">
          <cell r="B48" t="str">
            <v xml:space="preserve">     Convent or Monastery</v>
          </cell>
          <cell r="C48" t="str">
            <v>Lodging</v>
          </cell>
          <cell r="F48" t="str">
            <v>other (write in here)</v>
          </cell>
          <cell r="G48" t="str">
            <v>Fuel Oil</v>
          </cell>
        </row>
        <row r="49">
          <cell r="B49" t="str">
            <v xml:space="preserve">     Dormitory</v>
          </cell>
          <cell r="C49" t="str">
            <v>Lodging</v>
          </cell>
          <cell r="G49" t="str">
            <v>Propane</v>
          </cell>
        </row>
        <row r="50">
          <cell r="B50" t="str">
            <v xml:space="preserve">     Fraternity or Sorority</v>
          </cell>
          <cell r="C50" t="str">
            <v>Lodging</v>
          </cell>
          <cell r="G50" t="str">
            <v>Steam</v>
          </cell>
        </row>
        <row r="51">
          <cell r="B51" t="str">
            <v xml:space="preserve">     Halfway House</v>
          </cell>
          <cell r="C51" t="str">
            <v>Lodging</v>
          </cell>
          <cell r="G51" t="str">
            <v>Renewable Energy</v>
          </cell>
        </row>
        <row r="52">
          <cell r="B52" t="str">
            <v xml:space="preserve">     Hotel</v>
          </cell>
          <cell r="C52" t="str">
            <v>Lodging</v>
          </cell>
          <cell r="G52" t="str">
            <v>None</v>
          </cell>
        </row>
        <row r="53">
          <cell r="B53" t="str">
            <v xml:space="preserve">     Hotel - Resort</v>
          </cell>
          <cell r="C53" t="str">
            <v>Lodging</v>
          </cell>
          <cell r="G53" t="str">
            <v>Other</v>
          </cell>
        </row>
        <row r="54">
          <cell r="B54" t="str">
            <v xml:space="preserve">     Motel or Inn</v>
          </cell>
          <cell r="C54" t="str">
            <v>Lodging</v>
          </cell>
        </row>
        <row r="55">
          <cell r="B55" t="str">
            <v xml:space="preserve">     Other Lodging</v>
          </cell>
          <cell r="C55" t="str">
            <v>Lodging</v>
          </cell>
        </row>
        <row r="56">
          <cell r="B56" t="str">
            <v xml:space="preserve">     Shelter, Orphanage, or Childrens Home</v>
          </cell>
          <cell r="C56" t="str">
            <v>Lodging</v>
          </cell>
          <cell r="G56" t="str">
            <v>Complete</v>
          </cell>
        </row>
        <row r="57">
          <cell r="B57" t="str">
            <v>Multifamily</v>
          </cell>
          <cell r="C57" t="str">
            <v>Multifamily</v>
          </cell>
          <cell r="G57" t="str">
            <v>Not Complete</v>
          </cell>
        </row>
        <row r="58">
          <cell r="B58" t="str">
            <v xml:space="preserve">     Multifamily (4-6 stories)</v>
          </cell>
          <cell r="C58" t="str">
            <v>Multifamily</v>
          </cell>
        </row>
        <row r="59">
          <cell r="B59" t="str">
            <v xml:space="preserve">     Multifamily (7+ stories)</v>
          </cell>
          <cell r="C59" t="str">
            <v>Multifamily</v>
          </cell>
        </row>
        <row r="60">
          <cell r="B60" t="str">
            <v>Office</v>
          </cell>
          <cell r="C60" t="str">
            <v>Office</v>
          </cell>
        </row>
        <row r="61">
          <cell r="B61" t="str">
            <v xml:space="preserve">     Call Center</v>
          </cell>
          <cell r="C61" t="str">
            <v>Office</v>
          </cell>
        </row>
        <row r="62">
          <cell r="B62" t="str">
            <v xml:space="preserve">     City Hall or City Center</v>
          </cell>
          <cell r="C62" t="str">
            <v>Office</v>
          </cell>
        </row>
        <row r="63">
          <cell r="B63" t="str">
            <v xml:space="preserve">     Contractor's Office (Construction, Plumbing, HVAC, etc.)</v>
          </cell>
          <cell r="C63" t="str">
            <v>Office</v>
          </cell>
        </row>
        <row r="64">
          <cell r="B64" t="str">
            <v xml:space="preserve">     Dental Office</v>
          </cell>
          <cell r="C64" t="str">
            <v>Office</v>
          </cell>
        </row>
        <row r="65">
          <cell r="B65" t="str">
            <v xml:space="preserve">     Medical Clinic / Outpatient Medical</v>
          </cell>
          <cell r="C65" t="str">
            <v>Office</v>
          </cell>
        </row>
        <row r="66">
          <cell r="B66" t="str">
            <v xml:space="preserve">     Medical Office</v>
          </cell>
          <cell r="C66" t="str">
            <v>Office</v>
          </cell>
        </row>
        <row r="67">
          <cell r="B67" t="str">
            <v xml:space="preserve">     Medical Urgent Care Clinic</v>
          </cell>
          <cell r="C67" t="str">
            <v>Office</v>
          </cell>
        </row>
        <row r="68">
          <cell r="B68" t="str">
            <v xml:space="preserve">     Non-Profit or Social Services</v>
          </cell>
          <cell r="C68" t="str">
            <v>Office</v>
          </cell>
          <cell r="D68" t="str">
            <v>kWh</v>
          </cell>
        </row>
        <row r="69">
          <cell r="B69" t="str">
            <v xml:space="preserve">     Office- Admin, Professional, Government, Financial</v>
          </cell>
          <cell r="C69" t="str">
            <v>Office</v>
          </cell>
          <cell r="D69" t="str">
            <v>MWh</v>
          </cell>
        </row>
        <row r="70">
          <cell r="B70" t="str">
            <v xml:space="preserve">     Other Office</v>
          </cell>
          <cell r="C70" t="str">
            <v>Office</v>
          </cell>
          <cell r="D70" t="str">
            <v>MMBtu</v>
          </cell>
        </row>
        <row r="71">
          <cell r="B71" t="str">
            <v xml:space="preserve">     Outpatient Rehab</v>
          </cell>
          <cell r="C71" t="str">
            <v>Office</v>
          </cell>
          <cell r="D71" t="str">
            <v>therms</v>
          </cell>
        </row>
        <row r="72">
          <cell r="B72" t="str">
            <v xml:space="preserve">     Religious Office</v>
          </cell>
          <cell r="C72" t="str">
            <v>Office</v>
          </cell>
          <cell r="D72" t="str">
            <v>dekatherms</v>
          </cell>
        </row>
        <row r="73">
          <cell r="B73" t="str">
            <v xml:space="preserve">     Retail Banking</v>
          </cell>
          <cell r="C73" t="str">
            <v>Office</v>
          </cell>
          <cell r="D73" t="str">
            <v>MJ</v>
          </cell>
        </row>
        <row r="74">
          <cell r="B74" t="str">
            <v xml:space="preserve">     Sales Office</v>
          </cell>
          <cell r="C74" t="str">
            <v>Office</v>
          </cell>
          <cell r="D74" t="str">
            <v>cubic feet (NG)</v>
          </cell>
        </row>
        <row r="75">
          <cell r="B75" t="str">
            <v xml:space="preserve">     Veterinarian Office/Clinic</v>
          </cell>
          <cell r="C75" t="str">
            <v>Office</v>
          </cell>
          <cell r="D75" t="str">
            <v>MCF (NG)</v>
          </cell>
        </row>
        <row r="76">
          <cell r="B76" t="str">
            <v>Other</v>
          </cell>
          <cell r="C76" t="str">
            <v>Other</v>
          </cell>
          <cell r="D76" t="str">
            <v>lbs District Steam</v>
          </cell>
        </row>
        <row r="77">
          <cell r="B77" t="str">
            <v xml:space="preserve">     Adult/Career Education</v>
          </cell>
          <cell r="C77" t="str">
            <v>Other</v>
          </cell>
          <cell r="D77" t="str">
            <v>lbs District Steam (15 psig) dumped after use</v>
          </cell>
        </row>
        <row r="78">
          <cell r="B78" t="str">
            <v xml:space="preserve">     Airplane Hanger</v>
          </cell>
          <cell r="C78" t="str">
            <v>Other</v>
          </cell>
          <cell r="D78" t="str">
            <v>lbs District Steam (50 psig) dumped after use</v>
          </cell>
        </row>
        <row r="79">
          <cell r="B79" t="str">
            <v xml:space="preserve">     Asylum</v>
          </cell>
          <cell r="C79" t="str">
            <v>Other</v>
          </cell>
          <cell r="D79" t="str">
            <v>lbs District Steam (140 psig) dumped after use</v>
          </cell>
        </row>
        <row r="80">
          <cell r="B80" t="str">
            <v xml:space="preserve">     Courthouse</v>
          </cell>
          <cell r="C80" t="str">
            <v>Other</v>
          </cell>
          <cell r="D80" t="str">
            <v>lbs (steam, 15 psig) condensate reused</v>
          </cell>
        </row>
        <row r="81">
          <cell r="B81" t="str">
            <v xml:space="preserve">     Crematorium</v>
          </cell>
          <cell r="C81" t="str">
            <v>Other</v>
          </cell>
          <cell r="D81" t="str">
            <v>lbs (steam, 50 psig) condensate reused</v>
          </cell>
        </row>
        <row r="82">
          <cell r="B82" t="str">
            <v xml:space="preserve">     Data Center or Server Farm</v>
          </cell>
          <cell r="C82" t="str">
            <v>Other</v>
          </cell>
          <cell r="D82" t="str">
            <v>lbs (steam, 140 psig) condensate reused</v>
          </cell>
        </row>
        <row r="83">
          <cell r="B83" t="str">
            <v xml:space="preserve">     Fire Station</v>
          </cell>
          <cell r="C83" t="str">
            <v>Other</v>
          </cell>
          <cell r="D83" t="str">
            <v>short ton (coal)</v>
          </cell>
        </row>
        <row r="84">
          <cell r="B84" t="str">
            <v xml:space="preserve">     Jail</v>
          </cell>
          <cell r="C84" t="str">
            <v>Other</v>
          </cell>
          <cell r="D84" t="str">
            <v>gallons (Fuel Oil #1)</v>
          </cell>
        </row>
        <row r="85">
          <cell r="B85" t="str">
            <v xml:space="preserve">     Other</v>
          </cell>
          <cell r="C85" t="str">
            <v>Other</v>
          </cell>
          <cell r="D85" t="str">
            <v>gallons (Fuel Oil #2)</v>
          </cell>
        </row>
        <row r="86">
          <cell r="B86" t="str">
            <v xml:space="preserve">     Penitentiary</v>
          </cell>
          <cell r="C86" t="str">
            <v>Other</v>
          </cell>
          <cell r="D86" t="str">
            <v>gallons (Fuel Oil #3)</v>
          </cell>
        </row>
        <row r="87">
          <cell r="B87" t="str">
            <v xml:space="preserve">     Police &amp; Fire</v>
          </cell>
          <cell r="C87" t="str">
            <v>Other</v>
          </cell>
          <cell r="D87" t="str">
            <v>gallons (Fuel Oil #4)</v>
          </cell>
        </row>
        <row r="88">
          <cell r="B88" t="str">
            <v xml:space="preserve">     Police Station</v>
          </cell>
          <cell r="C88" t="str">
            <v>Other</v>
          </cell>
          <cell r="D88" t="str">
            <v>gallons (Fuel Oil #5 Light)</v>
          </cell>
        </row>
        <row r="89">
          <cell r="B89" t="str">
            <v xml:space="preserve">     Probation Office</v>
          </cell>
          <cell r="C89" t="str">
            <v>Other</v>
          </cell>
          <cell r="D89" t="str">
            <v>gallons (Fuel Oil #5 Heavy)</v>
          </cell>
        </row>
        <row r="90">
          <cell r="B90" t="str">
            <v xml:space="preserve">     Reformatory</v>
          </cell>
          <cell r="C90" t="str">
            <v>Other</v>
          </cell>
          <cell r="D90" t="str">
            <v>gallons (Fuel Oil #6)</v>
          </cell>
          <cell r="F90" t="str">
            <v xml:space="preserve">Occ Sensor </v>
          </cell>
          <cell r="H90" t="str">
            <v>Temperature (Tstat)</v>
          </cell>
        </row>
        <row r="91">
          <cell r="B91" t="str">
            <v xml:space="preserve">     Telephone Switching</v>
          </cell>
          <cell r="C91" t="str">
            <v>Other</v>
          </cell>
          <cell r="D91" t="str">
            <v>gallons (Diesel)</v>
          </cell>
          <cell r="F91" t="str">
            <v>Thermostat</v>
          </cell>
          <cell r="H91" t="str">
            <v>Occupancy Sensor (OS)</v>
          </cell>
        </row>
        <row r="92">
          <cell r="B92" t="str">
            <v xml:space="preserve">     Vocational Training</v>
          </cell>
          <cell r="C92" t="str">
            <v>Other</v>
          </cell>
          <cell r="D92" t="str">
            <v>gallons (Gasoline)</v>
          </cell>
          <cell r="F92" t="str">
            <v xml:space="preserve">Timer/DDC </v>
          </cell>
          <cell r="H92" t="str">
            <v>Both Tstat and OS</v>
          </cell>
        </row>
        <row r="93">
          <cell r="B93" t="str">
            <v>Residential Care</v>
          </cell>
          <cell r="C93" t="str">
            <v>Residential Care</v>
          </cell>
          <cell r="D93" t="str">
            <v>gallons (Propane)</v>
          </cell>
          <cell r="F93" t="str">
            <v xml:space="preserve">Other </v>
          </cell>
          <cell r="H93" t="str">
            <v>None</v>
          </cell>
        </row>
        <row r="94">
          <cell r="B94" t="str">
            <v xml:space="preserve">     Assisted Living</v>
          </cell>
          <cell r="C94" t="str">
            <v>Residential Care</v>
          </cell>
          <cell r="D94" t="str">
            <v>cubic feet (Propane)</v>
          </cell>
          <cell r="F94" t="str">
            <v xml:space="preserve">NA </v>
          </cell>
          <cell r="H94" t="str">
            <v>NA</v>
          </cell>
        </row>
        <row r="95">
          <cell r="B95" t="str">
            <v xml:space="preserve">     In-Patient Rehab</v>
          </cell>
          <cell r="C95" t="str">
            <v>Residential Care</v>
          </cell>
          <cell r="D95" t="str">
            <v>cords</v>
          </cell>
          <cell r="F95" t="str">
            <v>Unknown</v>
          </cell>
          <cell r="H95" t="str">
            <v>Unknown</v>
          </cell>
        </row>
        <row r="96">
          <cell r="B96" t="str">
            <v xml:space="preserve">     Nursing Home</v>
          </cell>
          <cell r="C96" t="str">
            <v>Residential Care</v>
          </cell>
        </row>
        <row r="97">
          <cell r="B97" t="str">
            <v xml:space="preserve">     Other Residential Care</v>
          </cell>
          <cell r="C97" t="str">
            <v>Residential Care</v>
          </cell>
        </row>
        <row r="98">
          <cell r="B98" t="str">
            <v xml:space="preserve">     Retirement Home</v>
          </cell>
          <cell r="C98" t="str">
            <v>Residential Care</v>
          </cell>
          <cell r="F98" t="str">
            <v>Programmable</v>
          </cell>
        </row>
        <row r="99">
          <cell r="B99" t="str">
            <v>Restaurant</v>
          </cell>
          <cell r="C99" t="str">
            <v>Restaurant</v>
          </cell>
          <cell r="F99" t="str">
            <v>Manual</v>
          </cell>
        </row>
        <row r="100">
          <cell r="B100" t="str">
            <v xml:space="preserve">     Bar, Pub, Lounge</v>
          </cell>
          <cell r="C100" t="str">
            <v>Restaurant</v>
          </cell>
          <cell r="F100" t="str">
            <v>Slave (sensor for EMS)</v>
          </cell>
        </row>
        <row r="101">
          <cell r="B101" t="str">
            <v xml:space="preserve">     Cafeteria</v>
          </cell>
          <cell r="C101" t="str">
            <v>Restaurant</v>
          </cell>
        </row>
        <row r="102">
          <cell r="B102" t="str">
            <v xml:space="preserve">     Catering Service</v>
          </cell>
          <cell r="C102" t="str">
            <v>Restaurant</v>
          </cell>
        </row>
        <row r="103">
          <cell r="B103" t="str">
            <v xml:space="preserve">     Coffee, Doughnut, or Bagel Shop</v>
          </cell>
          <cell r="C103" t="str">
            <v>Restaurant</v>
          </cell>
        </row>
        <row r="104">
          <cell r="B104" t="str">
            <v xml:space="preserve">     Fast Food Restaurant</v>
          </cell>
          <cell r="C104" t="str">
            <v>Restaurant</v>
          </cell>
        </row>
        <row r="105">
          <cell r="B105" t="str">
            <v xml:space="preserve">     Ice Cream or Frozen Yogurt Shop</v>
          </cell>
          <cell r="C105" t="str">
            <v>Restaurant</v>
          </cell>
        </row>
        <row r="106">
          <cell r="B106" t="str">
            <v xml:space="preserve">     Other Restaurant</v>
          </cell>
          <cell r="C106" t="str">
            <v>Restaurant</v>
          </cell>
          <cell r="F106" t="str">
            <v>ASHP: Split system air source (compressor)</v>
          </cell>
          <cell r="G106" t="str">
            <v>air to air</v>
          </cell>
          <cell r="H106" t="str">
            <v>Chilled/Hot Water (from central plant)</v>
          </cell>
        </row>
        <row r="107">
          <cell r="B107" t="str">
            <v xml:space="preserve">     Reception Hall</v>
          </cell>
          <cell r="C107" t="str">
            <v>Restaurant</v>
          </cell>
          <cell r="F107" t="str">
            <v>VRF Air-Cooled: Variable Refrigerant Flow Heat Pump (compressor)</v>
          </cell>
          <cell r="G107" t="str">
            <v>water to water</v>
          </cell>
          <cell r="H107" t="str">
            <v>Chilled Water/N Gas Burner</v>
          </cell>
        </row>
        <row r="108">
          <cell r="B108" t="str">
            <v xml:space="preserve">     Sit Down Restaurant</v>
          </cell>
          <cell r="C108" t="str">
            <v>Restaurant</v>
          </cell>
          <cell r="F108" t="str">
            <v>VRF Water-Cooled: Variable Refrigerant Flow Heat Pump (compressor)</v>
          </cell>
          <cell r="G108" t="str">
            <v>water to air</v>
          </cell>
          <cell r="H108" t="str">
            <v>Chilled Water Only</v>
          </cell>
        </row>
        <row r="109">
          <cell r="B109" t="str">
            <v xml:space="preserve">     Take-Out Restaurant</v>
          </cell>
          <cell r="C109" t="str">
            <v>Restaurant</v>
          </cell>
          <cell r="F109" t="str">
            <v>DHP: Ductless Mini-Split (compressor)</v>
          </cell>
          <cell r="G109" t="str">
            <v>air to water</v>
          </cell>
          <cell r="H109" t="str">
            <v>Hot Water Only</v>
          </cell>
        </row>
        <row r="110">
          <cell r="B110" t="str">
            <v xml:space="preserve">     Truck Stop</v>
          </cell>
          <cell r="C110" t="str">
            <v>Restaurant</v>
          </cell>
          <cell r="F110" t="str">
            <v>WSHP: Water Source Heat Pump (compressor)</v>
          </cell>
          <cell r="G110" t="str">
            <v>vrf refrigerant</v>
          </cell>
          <cell r="H110" t="str">
            <v>Energy Recovery Ventilator</v>
          </cell>
        </row>
        <row r="111">
          <cell r="B111" t="str">
            <v>Retail</v>
          </cell>
          <cell r="C111" t="str">
            <v>Retail</v>
          </cell>
          <cell r="F111" t="str">
            <v>GSHP: Ground Source Heat Pump (compressor)</v>
          </cell>
          <cell r="G111" t="str">
            <v>other (write in here)</v>
          </cell>
        </row>
        <row r="112">
          <cell r="B112" t="str">
            <v xml:space="preserve">     Auto Parts</v>
          </cell>
          <cell r="C112" t="str">
            <v>Retail</v>
          </cell>
          <cell r="F112" t="str">
            <v>Evaporative Cooler</v>
          </cell>
        </row>
        <row r="113">
          <cell r="B113" t="str">
            <v xml:space="preserve">     Auto/Boat Dealer/Showrm</v>
          </cell>
          <cell r="C113" t="str">
            <v>Retail</v>
          </cell>
          <cell r="F113" t="str">
            <v>Window/Portable Unit</v>
          </cell>
        </row>
        <row r="114">
          <cell r="B114" t="str">
            <v xml:space="preserve">     Beauty / Barber</v>
          </cell>
          <cell r="C114" t="str">
            <v>Retail</v>
          </cell>
        </row>
        <row r="115">
          <cell r="B115" t="str">
            <v xml:space="preserve">     Beer, Wine, or Liquor Store</v>
          </cell>
          <cell r="C115" t="str">
            <v>Retail</v>
          </cell>
          <cell r="F115" t="str">
            <v>Low Press. Hot Water</v>
          </cell>
        </row>
        <row r="116">
          <cell r="B116" t="str">
            <v xml:space="preserve">     Car Wash</v>
          </cell>
          <cell r="C116" t="str">
            <v>Retail</v>
          </cell>
          <cell r="F116" t="str">
            <v>Low Press. Steam</v>
          </cell>
        </row>
        <row r="117">
          <cell r="B117" t="str">
            <v xml:space="preserve">     Clothing</v>
          </cell>
          <cell r="C117" t="str">
            <v>Retail</v>
          </cell>
          <cell r="F117" t="str">
            <v>High Press. Hot Water</v>
          </cell>
        </row>
        <row r="118">
          <cell r="B118" t="str">
            <v xml:space="preserve">     Department Store</v>
          </cell>
          <cell r="C118" t="str">
            <v>Retail</v>
          </cell>
          <cell r="F118" t="str">
            <v>High Press. Steam</v>
          </cell>
        </row>
        <row r="119">
          <cell r="B119" t="str">
            <v xml:space="preserve">     Dry Cleaner</v>
          </cell>
          <cell r="C119" t="str">
            <v>Retail</v>
          </cell>
        </row>
        <row r="120">
          <cell r="B120" t="str">
            <v xml:space="preserve">     Elecronics/Appliances</v>
          </cell>
          <cell r="C120" t="str">
            <v>Retail</v>
          </cell>
        </row>
        <row r="121">
          <cell r="B121" t="str">
            <v xml:space="preserve">     Enclosed Mall</v>
          </cell>
          <cell r="C121" t="str">
            <v>Retail</v>
          </cell>
          <cell r="F121" t="str">
            <v>Centrifugal</v>
          </cell>
          <cell r="G121" t="str">
            <v>Water</v>
          </cell>
          <cell r="H121" t="str">
            <v>Modulating (no VFD)</v>
          </cell>
        </row>
        <row r="122">
          <cell r="B122" t="str">
            <v xml:space="preserve">     Florist, Nursery</v>
          </cell>
          <cell r="C122" t="str">
            <v>Retail</v>
          </cell>
          <cell r="F122" t="str">
            <v>Rotary Screw</v>
          </cell>
          <cell r="G122" t="str">
            <v>Air</v>
          </cell>
          <cell r="H122" t="str">
            <v>VFD (variable speed drive)</v>
          </cell>
        </row>
        <row r="123">
          <cell r="B123" t="str">
            <v xml:space="preserve">     Hardware</v>
          </cell>
          <cell r="C123" t="str">
            <v>Retail</v>
          </cell>
          <cell r="F123" t="str">
            <v>Reciprocating</v>
          </cell>
        </row>
        <row r="124">
          <cell r="B124" t="str">
            <v xml:space="preserve">     Home Improvement</v>
          </cell>
          <cell r="C124" t="str">
            <v>Retail</v>
          </cell>
          <cell r="F124" t="str">
            <v>Scroll</v>
          </cell>
        </row>
        <row r="125">
          <cell r="B125" t="str">
            <v xml:space="preserve">     Laundromat (Self-Service)</v>
          </cell>
          <cell r="C125" t="str">
            <v>Retail</v>
          </cell>
          <cell r="F125" t="str">
            <v>Absorption from Oil</v>
          </cell>
        </row>
        <row r="126">
          <cell r="B126" t="str">
            <v xml:space="preserve">     Other Specialty Merchandise</v>
          </cell>
          <cell r="C126" t="str">
            <v>Retail</v>
          </cell>
          <cell r="F126" t="str">
            <v>Absorption from Gas</v>
          </cell>
        </row>
        <row r="127">
          <cell r="B127" t="str">
            <v xml:space="preserve">     Pharmacy</v>
          </cell>
          <cell r="C127" t="str">
            <v>Retail</v>
          </cell>
          <cell r="F127" t="str">
            <v>Absorption from Waste Heat</v>
          </cell>
        </row>
        <row r="128">
          <cell r="B128" t="str">
            <v xml:space="preserve">     Post Office</v>
          </cell>
          <cell r="C128" t="str">
            <v>Retail</v>
          </cell>
          <cell r="F128" t="str">
            <v>Absorption from Steam</v>
          </cell>
        </row>
        <row r="129">
          <cell r="B129" t="str">
            <v xml:space="preserve">     Rental Center</v>
          </cell>
          <cell r="C129" t="str">
            <v>Retail</v>
          </cell>
          <cell r="F129" t="str">
            <v>Other</v>
          </cell>
        </row>
        <row r="130">
          <cell r="B130" t="str">
            <v xml:space="preserve">     Repair Shop</v>
          </cell>
          <cell r="C130" t="str">
            <v>Retail</v>
          </cell>
        </row>
        <row r="131">
          <cell r="B131" t="str">
            <v xml:space="preserve">     Strip Shopping Center</v>
          </cell>
          <cell r="C131" t="str">
            <v>Retail</v>
          </cell>
        </row>
        <row r="132">
          <cell r="B132" t="str">
            <v xml:space="preserve">     Studio/Gallery</v>
          </cell>
          <cell r="C132" t="str">
            <v>Retail</v>
          </cell>
          <cell r="F132" t="str">
            <v>Dry Cooler</v>
          </cell>
        </row>
        <row r="133">
          <cell r="B133" t="str">
            <v xml:space="preserve">     Vehicle Repair</v>
          </cell>
          <cell r="C133" t="str">
            <v>Retail</v>
          </cell>
          <cell r="F133" t="str">
            <v>Cooling Tower – Direct</v>
          </cell>
        </row>
        <row r="134">
          <cell r="B134" t="str">
            <v xml:space="preserve">     Warehouse Club</v>
          </cell>
          <cell r="C134" t="str">
            <v>Retail</v>
          </cell>
          <cell r="F134" t="str">
            <v>Cooling Tower – Indirect</v>
          </cell>
        </row>
        <row r="135">
          <cell r="B135" t="str">
            <v>School</v>
          </cell>
          <cell r="C135" t="str">
            <v>School</v>
          </cell>
          <cell r="F135" t="str">
            <v>Condensing Unit</v>
          </cell>
        </row>
        <row r="136">
          <cell r="B136" t="str">
            <v xml:space="preserve">     Elementary School</v>
          </cell>
          <cell r="C136" t="str">
            <v>School</v>
          </cell>
        </row>
        <row r="137">
          <cell r="B137" t="str">
            <v xml:space="preserve">     High School</v>
          </cell>
          <cell r="C137" t="str">
            <v>School</v>
          </cell>
        </row>
        <row r="138">
          <cell r="B138" t="str">
            <v xml:space="preserve">     Middle School</v>
          </cell>
          <cell r="C138" t="str">
            <v>School</v>
          </cell>
        </row>
        <row r="139">
          <cell r="B139" t="str">
            <v xml:space="preserve">     Other K-12 School</v>
          </cell>
          <cell r="C139" t="str">
            <v>School</v>
          </cell>
        </row>
        <row r="140">
          <cell r="B140" t="str">
            <v xml:space="preserve">     Pre-School</v>
          </cell>
          <cell r="C140" t="str">
            <v>School</v>
          </cell>
          <cell r="F140" t="str">
            <v>Supply &amp; Return fan</v>
          </cell>
          <cell r="G140" t="str">
            <v>Constant</v>
          </cell>
        </row>
        <row r="141">
          <cell r="B141" t="str">
            <v xml:space="preserve">     Religious Education</v>
          </cell>
          <cell r="C141" t="str">
            <v>School</v>
          </cell>
          <cell r="F141" t="str">
            <v>Supply Fan</v>
          </cell>
          <cell r="G141" t="str">
            <v>Manual Switch</v>
          </cell>
        </row>
        <row r="142">
          <cell r="B142" t="str">
            <v>University</v>
          </cell>
          <cell r="C142" t="str">
            <v>University</v>
          </cell>
          <cell r="F142" t="str">
            <v>Return Fan</v>
          </cell>
          <cell r="G142" t="str">
            <v>Multi-Speed Motor</v>
          </cell>
        </row>
        <row r="143">
          <cell r="B143" t="str">
            <v xml:space="preserve">     University / College</v>
          </cell>
          <cell r="C143" t="str">
            <v>University</v>
          </cell>
          <cell r="F143" t="str">
            <v>Exhaust Fan</v>
          </cell>
          <cell r="G143" t="str">
            <v>Inlet Vanes</v>
          </cell>
        </row>
        <row r="144">
          <cell r="B144" t="str">
            <v>Warehouse</v>
          </cell>
          <cell r="C144" t="str">
            <v>Warehouse</v>
          </cell>
          <cell r="F144" t="str">
            <v>Exhaust/Supply Ventilation Fan</v>
          </cell>
          <cell r="G144" t="str">
            <v>Cone</v>
          </cell>
        </row>
        <row r="145">
          <cell r="B145" t="str">
            <v xml:space="preserve">     Cold Storage, Non-Ammonia Base Refg</v>
          </cell>
          <cell r="C145" t="str">
            <v>Warehouse</v>
          </cell>
          <cell r="F145" t="str">
            <v>Garage Exhaust</v>
          </cell>
          <cell r="G145" t="str">
            <v>VFD (variable speed drive)</v>
          </cell>
        </row>
        <row r="146">
          <cell r="B146" t="str">
            <v xml:space="preserve">     Mini-Storage</v>
          </cell>
          <cell r="C146" t="str">
            <v>Warehouse</v>
          </cell>
          <cell r="F146" t="str">
            <v>Cooling Tower</v>
          </cell>
          <cell r="G146" t="str">
            <v>Discharge Damper</v>
          </cell>
        </row>
        <row r="147">
          <cell r="B147" t="str">
            <v xml:space="preserve">     Other Warehouse</v>
          </cell>
          <cell r="C147" t="str">
            <v>Warehouse</v>
          </cell>
          <cell r="F147" t="str">
            <v>Other Intermittent fan</v>
          </cell>
          <cell r="G147" t="str">
            <v>Bypass Damper</v>
          </cell>
        </row>
        <row r="148">
          <cell r="B148" t="str">
            <v xml:space="preserve">     Warehouse, Distribution</v>
          </cell>
          <cell r="C148" t="str">
            <v>Warehouse</v>
          </cell>
          <cell r="F148" t="str">
            <v>Other Continuous Fan (&gt;1000 hrs)</v>
          </cell>
          <cell r="G148" t="str">
            <v>Cycling on Thermostat</v>
          </cell>
        </row>
        <row r="149">
          <cell r="B149" t="str">
            <v xml:space="preserve">     Warehouse, Storage</v>
          </cell>
          <cell r="C149" t="str">
            <v>Warehouse</v>
          </cell>
          <cell r="F149" t="str">
            <v>Kitchen/Lab Exhaust Hood</v>
          </cell>
          <cell r="G149" t="str">
            <v>Cycling on Air Quality</v>
          </cell>
        </row>
        <row r="150">
          <cell r="B150" t="str">
            <v>Unsampled</v>
          </cell>
          <cell r="C150" t="str">
            <v>Unsampled</v>
          </cell>
          <cell r="G150" t="str">
            <v>Variable Pitch</v>
          </cell>
        </row>
        <row r="151">
          <cell r="B151" t="str">
            <v xml:space="preserve">     Agriculture</v>
          </cell>
          <cell r="C151" t="str">
            <v>Unsampled</v>
          </cell>
          <cell r="G151" t="str">
            <v>DCV</v>
          </cell>
        </row>
        <row r="152">
          <cell r="B152" t="str">
            <v xml:space="preserve">     Cold Storage, Ammonia</v>
          </cell>
          <cell r="C152" t="str">
            <v>Unsampled</v>
          </cell>
        </row>
        <row r="153">
          <cell r="B153" t="str">
            <v xml:space="preserve">     Industrial</v>
          </cell>
          <cell r="C153" t="str">
            <v>Unsampled</v>
          </cell>
        </row>
        <row r="154">
          <cell r="B154" t="str">
            <v xml:space="preserve">     Manufacturing</v>
          </cell>
          <cell r="C154" t="str">
            <v>Unsampled</v>
          </cell>
          <cell r="F154" t="str">
            <v>Primary Chilled Water Circulation</v>
          </cell>
          <cell r="G154" t="str">
            <v>VFD (variable speed drive)</v>
          </cell>
          <cell r="H154" t="str">
            <v>Chilled Beam - Active</v>
          </cell>
        </row>
        <row r="155">
          <cell r="B155" t="str">
            <v xml:space="preserve">     Multifamily (1-3 stories)</v>
          </cell>
          <cell r="C155" t="str">
            <v>Unsampled</v>
          </cell>
          <cell r="F155" t="str">
            <v>Secondary Chilled Water Circulation</v>
          </cell>
          <cell r="G155" t="str">
            <v>Constant Speed</v>
          </cell>
          <cell r="H155" t="str">
            <v>Chilled Beam - Passive</v>
          </cell>
        </row>
        <row r="156">
          <cell r="B156" t="str">
            <v xml:space="preserve">     Outdoor Sales</v>
          </cell>
          <cell r="C156" t="str">
            <v>Unsampled</v>
          </cell>
          <cell r="F156" t="str">
            <v>Primary Hot Water Circulation</v>
          </cell>
          <cell r="G156" t="str">
            <v>Cycling On/Off (auto)</v>
          </cell>
          <cell r="H156" t="str">
            <v>Electric Baseboard</v>
          </cell>
        </row>
        <row r="157">
          <cell r="B157" t="str">
            <v xml:space="preserve">     Parking Garage</v>
          </cell>
          <cell r="C157" t="str">
            <v>Unsampled</v>
          </cell>
          <cell r="F157" t="str">
            <v>Secondary Hot Water Circulation</v>
          </cell>
          <cell r="G157" t="str">
            <v>Bypass Loop</v>
          </cell>
          <cell r="H157" t="str">
            <v>Electric Wall Heater</v>
          </cell>
        </row>
        <row r="158">
          <cell r="F158" t="str">
            <v>Condensor Water</v>
          </cell>
          <cell r="G158" t="str">
            <v>Staged</v>
          </cell>
          <cell r="H158" t="str">
            <v>Gas Wall Heater</v>
          </cell>
        </row>
        <row r="159">
          <cell r="F159" t="str">
            <v>Water Source Heat Pump Circulation</v>
          </cell>
          <cell r="H159" t="str">
            <v>Fanless VAV box</v>
          </cell>
        </row>
        <row r="160">
          <cell r="F160" t="str">
            <v>Other Intermittent Pump</v>
          </cell>
          <cell r="H160" t="str">
            <v>Fan coil</v>
          </cell>
        </row>
        <row r="161">
          <cell r="F161" t="str">
            <v>Other Continuous Pump (&gt;1000 hrs)</v>
          </cell>
          <cell r="H161" t="str">
            <v>Fanless induction box</v>
          </cell>
        </row>
        <row r="162">
          <cell r="F162" t="str">
            <v>Emergency Use Only</v>
          </cell>
          <cell r="H162" t="str">
            <v>Hot Water Radiator</v>
          </cell>
        </row>
        <row r="163">
          <cell r="F163" t="str">
            <v>Domestic Water Booster Pump</v>
          </cell>
          <cell r="H163" t="str">
            <v>Radiant Floor</v>
          </cell>
        </row>
        <row r="164">
          <cell r="F164" t="str">
            <v>DHW Circulator</v>
          </cell>
          <cell r="H164" t="str">
            <v>Radiant Heater</v>
          </cell>
        </row>
        <row r="165">
          <cell r="H165" t="str">
            <v>VAV parallel fan powered box</v>
          </cell>
        </row>
        <row r="166">
          <cell r="H166" t="str">
            <v>VAV series fan powered box</v>
          </cell>
        </row>
        <row r="167">
          <cell r="H167" t="str">
            <v>Unit ventilator</v>
          </cell>
        </row>
        <row r="168">
          <cell r="H168" t="str">
            <v>Unit heater</v>
          </cell>
        </row>
        <row r="171">
          <cell r="G171" t="str">
            <v>Heat Only</v>
          </cell>
        </row>
        <row r="172">
          <cell r="G172" t="str">
            <v>Cool Only</v>
          </cell>
        </row>
        <row r="173">
          <cell r="G173" t="str">
            <v>Heat and Cool</v>
          </cell>
        </row>
        <row r="202">
          <cell r="D202" t="str">
            <v>Materials</v>
          </cell>
        </row>
        <row r="203">
          <cell r="D203" t="str">
            <v>Assemblies</v>
          </cell>
        </row>
        <row r="204">
          <cell r="D204" t="str">
            <v>Testing</v>
          </cell>
        </row>
        <row r="205">
          <cell r="D205" t="str">
            <v>Unknown</v>
          </cell>
        </row>
        <row r="274">
          <cell r="D274" t="str">
            <v>Linear, Pendant</v>
          </cell>
          <cell r="E274" t="str">
            <v>CFL</v>
          </cell>
        </row>
        <row r="275">
          <cell r="D275" t="str">
            <v>Linear, Surface Mount</v>
          </cell>
          <cell r="E275" t="str">
            <v>T5</v>
          </cell>
        </row>
        <row r="276">
          <cell r="D276" t="str">
            <v>Linear, Recessed</v>
          </cell>
          <cell r="E276" t="str">
            <v>T5HO</v>
          </cell>
        </row>
        <row r="277">
          <cell r="D277" t="str">
            <v>Linear Coved</v>
          </cell>
          <cell r="E277" t="str">
            <v>T8</v>
          </cell>
        </row>
        <row r="278">
          <cell r="D278" t="str">
            <v>Track</v>
          </cell>
          <cell r="E278" t="str">
            <v>T8HP</v>
          </cell>
        </row>
        <row r="279">
          <cell r="D279" t="str">
            <v>Downlight</v>
          </cell>
          <cell r="E279" t="str">
            <v>T12</v>
          </cell>
        </row>
        <row r="280">
          <cell r="D280" t="str">
            <v>Pendant, Decorative</v>
          </cell>
          <cell r="E280" t="str">
            <v>LED, Linear</v>
          </cell>
        </row>
        <row r="281">
          <cell r="D281" t="str">
            <v>High-bay</v>
          </cell>
          <cell r="E281" t="str">
            <v>LED, A-lamp</v>
          </cell>
        </row>
        <row r="282">
          <cell r="D282" t="str">
            <v>Low-bay</v>
          </cell>
          <cell r="E282" t="str">
            <v>LED, Screw-in (Mogul)</v>
          </cell>
        </row>
        <row r="283">
          <cell r="D283" t="str">
            <v>Can</v>
          </cell>
          <cell r="E283" t="str">
            <v>LED Screw-in (Edison filament)</v>
          </cell>
        </row>
        <row r="284">
          <cell r="D284" t="str">
            <v>Sconce</v>
          </cell>
          <cell r="E284" t="str">
            <v>LED Integrated Fixture</v>
          </cell>
        </row>
        <row r="285">
          <cell r="D285" t="str">
            <v>Surface mount residential</v>
          </cell>
          <cell r="E285" t="str">
            <v>LED Pin</v>
          </cell>
        </row>
        <row r="286">
          <cell r="D286" t="str">
            <v>Undercabinet</v>
          </cell>
          <cell r="E286" t="str">
            <v>LED, Other</v>
          </cell>
        </row>
        <row r="287">
          <cell r="D287" t="str">
            <v>Exterior, Wallpak</v>
          </cell>
          <cell r="E287" t="str">
            <v>Mercury Vapor</v>
          </cell>
        </row>
        <row r="288">
          <cell r="D288" t="str">
            <v>Exterior, Ground Mounted Uplight</v>
          </cell>
          <cell r="E288" t="str">
            <v>Metal Halide</v>
          </cell>
        </row>
        <row r="289">
          <cell r="D289" t="str">
            <v>Exterior, Bollard</v>
          </cell>
          <cell r="E289" t="str">
            <v>HPS</v>
          </cell>
        </row>
        <row r="290">
          <cell r="D290" t="str">
            <v>Exterior, Pole Mounted Light</v>
          </cell>
          <cell r="E290" t="str">
            <v>Incandescent</v>
          </cell>
        </row>
        <row r="291">
          <cell r="D291" t="str">
            <v>Other</v>
          </cell>
          <cell r="E291" t="str">
            <v>Unknown</v>
          </cell>
        </row>
        <row r="292">
          <cell r="D292" t="str">
            <v>Unknown</v>
          </cell>
          <cell r="E292" t="str">
            <v>NA</v>
          </cell>
        </row>
        <row r="293">
          <cell r="D293" t="str">
            <v>NA</v>
          </cell>
        </row>
        <row r="331">
          <cell r="D331" t="str">
            <v>Building System</v>
          </cell>
          <cell r="F331" t="str">
            <v>partially delamped fixtures</v>
          </cell>
          <cell r="H331" t="str">
            <v>Interior</v>
          </cell>
        </row>
        <row r="332">
          <cell r="D332" t="str">
            <v>Photocell</v>
          </cell>
          <cell r="F332" t="str">
            <v>fully delamped fixtures</v>
          </cell>
          <cell r="H332" t="str">
            <v>Exterior</v>
          </cell>
        </row>
        <row r="333">
          <cell r="D333" t="str">
            <v>Light Ctrl Panel</v>
          </cell>
          <cell r="F333" t="str">
            <v>non functioning fixtures</v>
          </cell>
          <cell r="H333" t="str">
            <v>Unknown</v>
          </cell>
        </row>
        <row r="334">
          <cell r="D334" t="str">
            <v>Unknown</v>
          </cell>
          <cell r="F334" t="str">
            <v>fixtures covered over</v>
          </cell>
          <cell r="H334" t="str">
            <v>NA</v>
          </cell>
        </row>
        <row r="335">
          <cell r="D335" t="str">
            <v>NA</v>
          </cell>
          <cell r="F335" t="str">
            <v>Unknown</v>
          </cell>
        </row>
        <row r="336">
          <cell r="F336" t="str">
            <v>None</v>
          </cell>
        </row>
        <row r="342">
          <cell r="D342" t="str">
            <v>Occupancy</v>
          </cell>
          <cell r="E342" t="str">
            <v>Daylight Dimming</v>
          </cell>
          <cell r="F342" t="str">
            <v>Hardwired (No Switch)</v>
          </cell>
        </row>
        <row r="343">
          <cell r="D343" t="str">
            <v>Vacancy</v>
          </cell>
          <cell r="E343" t="str">
            <v>Daylight Switching</v>
          </cell>
          <cell r="F343" t="str">
            <v>Manual Switch</v>
          </cell>
        </row>
        <row r="344">
          <cell r="D344" t="str">
            <v>Disabled</v>
          </cell>
          <cell r="E344" t="str">
            <v>Disabled Daylight</v>
          </cell>
          <cell r="F344" t="str">
            <v>Timer Dial</v>
          </cell>
        </row>
        <row r="345">
          <cell r="D345" t="str">
            <v>Unknown</v>
          </cell>
          <cell r="E345" t="str">
            <v>Unknown</v>
          </cell>
          <cell r="F345" t="str">
            <v>Central Controller</v>
          </cell>
        </row>
        <row r="346">
          <cell r="D346" t="str">
            <v>NA</v>
          </cell>
          <cell r="E346" t="str">
            <v>NA</v>
          </cell>
          <cell r="F346" t="str">
            <v>Other Control</v>
          </cell>
        </row>
        <row r="347">
          <cell r="F347" t="str">
            <v>Luminaire Level Lighting Control</v>
          </cell>
        </row>
        <row r="348">
          <cell r="F348" t="str">
            <v>Sensing Switch</v>
          </cell>
        </row>
        <row r="349">
          <cell r="F349" t="str">
            <v>Unknown</v>
          </cell>
        </row>
        <row r="350">
          <cell r="F350" t="str">
            <v>NA</v>
          </cell>
        </row>
        <row r="356">
          <cell r="G356" t="str">
            <v>Magnetic</v>
          </cell>
        </row>
        <row r="357">
          <cell r="G357" t="str">
            <v>Electronic</v>
          </cell>
        </row>
        <row r="358">
          <cell r="G358" t="str">
            <v>No</v>
          </cell>
        </row>
        <row r="359">
          <cell r="G359" t="str">
            <v>Unknown</v>
          </cell>
        </row>
        <row r="360">
          <cell r="G360" t="str">
            <v>NA</v>
          </cell>
        </row>
      </sheetData>
      <sheetData sheetId="1"/>
      <sheetData sheetId="2">
        <row r="5">
          <cell r="B5" t="str">
            <v>#'Project Information'!A1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s"/>
      <sheetName val="Cover"/>
      <sheetName val="Table of Contents"/>
      <sheetName val="Key Code Items"/>
      <sheetName val="Project Information"/>
      <sheetName val="Interview"/>
      <sheetName val="Spaces"/>
      <sheetName val="Photos"/>
      <sheetName val="Envelope"/>
      <sheetName val="Fixtures"/>
      <sheetName val="Controls"/>
      <sheetName val="Lighting Systems"/>
      <sheetName val="HVAC System"/>
      <sheetName val="Chillers"/>
      <sheetName val="Boilers"/>
      <sheetName val="AHUs"/>
      <sheetName val="RTUs"/>
      <sheetName val="HPs &amp; ACs"/>
      <sheetName val="Heat Rejection"/>
      <sheetName val="Stand Alone Fans"/>
      <sheetName val="Pumps"/>
      <sheetName val="Terminal Units"/>
    </sheetNames>
    <sheetDataSet>
      <sheetData sheetId="0">
        <row r="4">
          <cell r="B4" t="str">
            <v>Assembly</v>
          </cell>
        </row>
      </sheetData>
      <sheetData sheetId="1"/>
      <sheetData sheetId="2">
        <row r="1">
          <cell r="B1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B142"/>
  <sheetViews>
    <sheetView topLeftCell="A40" workbookViewId="0">
      <selection activeCell="L62" sqref="L62"/>
    </sheetView>
  </sheetViews>
  <sheetFormatPr defaultRowHeight="14.5" x14ac:dyDescent="0.35"/>
  <cols>
    <col min="1" max="5" width="8.7265625" style="2"/>
    <col min="6" max="6" width="8.7265625" style="71"/>
    <col min="7" max="7" width="8.7265625" style="72"/>
    <col min="8" max="9" width="8.7265625" style="73"/>
    <col min="10" max="10" width="8.7265625" style="2"/>
    <col min="11" max="16" width="8.7265625" style="60"/>
    <col min="17" max="17" width="8.7265625" style="2"/>
    <col min="18" max="28" width="8.7265625" style="62"/>
    <col min="29" max="16384" width="8.7265625" style="2"/>
  </cols>
  <sheetData>
    <row r="1" spans="1:18" x14ac:dyDescent="0.35">
      <c r="A1" s="2" t="s">
        <v>112</v>
      </c>
      <c r="F1" s="71" t="s">
        <v>108</v>
      </c>
      <c r="K1" s="60" t="s">
        <v>109</v>
      </c>
      <c r="R1" s="62" t="s">
        <v>184</v>
      </c>
    </row>
    <row r="2" spans="1:18" x14ac:dyDescent="0.35">
      <c r="A2" s="51" t="s">
        <v>113</v>
      </c>
      <c r="F2" s="74" t="s">
        <v>68</v>
      </c>
      <c r="K2" s="61" t="s">
        <v>4</v>
      </c>
      <c r="R2" s="63" t="s">
        <v>185</v>
      </c>
    </row>
    <row r="3" spans="1:18" ht="14.5" customHeight="1" x14ac:dyDescent="0.35">
      <c r="A3" s="2" t="s">
        <v>114</v>
      </c>
      <c r="F3" s="71" t="s">
        <v>62</v>
      </c>
      <c r="G3" s="71"/>
      <c r="K3" s="106" t="s">
        <v>526</v>
      </c>
      <c r="L3" s="106"/>
      <c r="M3" s="106"/>
      <c r="N3" s="106"/>
      <c r="O3" s="106"/>
      <c r="P3" s="106"/>
      <c r="R3" s="62" t="s">
        <v>186</v>
      </c>
    </row>
    <row r="4" spans="1:18" x14ac:dyDescent="0.35">
      <c r="A4" s="27" t="s">
        <v>115</v>
      </c>
      <c r="F4" s="71" t="s">
        <v>63</v>
      </c>
      <c r="K4" s="106" t="s">
        <v>387</v>
      </c>
      <c r="L4" s="106"/>
      <c r="M4" s="106"/>
      <c r="N4" s="106"/>
      <c r="O4" s="106"/>
      <c r="P4" s="106"/>
      <c r="R4" s="62" t="s">
        <v>187</v>
      </c>
    </row>
    <row r="5" spans="1:18" x14ac:dyDescent="0.35">
      <c r="F5" s="71" t="s">
        <v>64</v>
      </c>
      <c r="K5" s="129"/>
      <c r="L5" s="129"/>
      <c r="M5" s="129"/>
      <c r="N5" s="129"/>
      <c r="O5" s="129"/>
      <c r="P5" s="129"/>
      <c r="R5" s="62" t="s">
        <v>188</v>
      </c>
    </row>
    <row r="6" spans="1:18" x14ac:dyDescent="0.35">
      <c r="R6" s="62" t="s">
        <v>189</v>
      </c>
    </row>
    <row r="7" spans="1:18" x14ac:dyDescent="0.35">
      <c r="F7" s="74" t="s">
        <v>69</v>
      </c>
      <c r="K7" s="61" t="s">
        <v>110</v>
      </c>
      <c r="M7" s="61" t="s">
        <v>111</v>
      </c>
    </row>
    <row r="8" spans="1:18" x14ac:dyDescent="0.35">
      <c r="F8" s="71" t="s">
        <v>70</v>
      </c>
      <c r="K8" s="60" t="s">
        <v>390</v>
      </c>
      <c r="M8" s="60" t="s">
        <v>394</v>
      </c>
      <c r="R8" s="63" t="s">
        <v>190</v>
      </c>
    </row>
    <row r="9" spans="1:18" ht="15.5" x14ac:dyDescent="0.35">
      <c r="F9" s="71" t="s">
        <v>71</v>
      </c>
      <c r="K9" s="60" t="s">
        <v>391</v>
      </c>
      <c r="M9" s="60" t="s">
        <v>395</v>
      </c>
      <c r="R9" s="64" t="s">
        <v>191</v>
      </c>
    </row>
    <row r="10" spans="1:18" ht="15.5" x14ac:dyDescent="0.35">
      <c r="F10" s="71" t="s">
        <v>118</v>
      </c>
      <c r="K10" s="60" t="s">
        <v>392</v>
      </c>
      <c r="M10" s="60" t="s">
        <v>396</v>
      </c>
      <c r="R10" s="64" t="s">
        <v>192</v>
      </c>
    </row>
    <row r="11" spans="1:18" ht="15.5" x14ac:dyDescent="0.35">
      <c r="F11" s="74" t="s">
        <v>72</v>
      </c>
      <c r="K11" s="60" t="s">
        <v>393</v>
      </c>
      <c r="M11" s="60" t="s">
        <v>397</v>
      </c>
      <c r="R11" s="64" t="s">
        <v>193</v>
      </c>
    </row>
    <row r="12" spans="1:18" ht="15.5" x14ac:dyDescent="0.35">
      <c r="F12" s="75" t="s">
        <v>75</v>
      </c>
      <c r="G12" s="75"/>
      <c r="M12" s="60" t="s">
        <v>398</v>
      </c>
      <c r="R12" s="64" t="s">
        <v>194</v>
      </c>
    </row>
    <row r="13" spans="1:18" x14ac:dyDescent="0.35">
      <c r="A13" s="2" t="s">
        <v>116</v>
      </c>
      <c r="F13" s="75" t="s">
        <v>76</v>
      </c>
      <c r="G13" s="75"/>
    </row>
    <row r="14" spans="1:18" ht="15.5" x14ac:dyDescent="0.35">
      <c r="A14" s="2">
        <v>1</v>
      </c>
      <c r="B14" s="2" t="s">
        <v>23</v>
      </c>
      <c r="F14" s="75" t="s">
        <v>77</v>
      </c>
      <c r="G14" s="75"/>
      <c r="K14" s="61" t="s">
        <v>399</v>
      </c>
      <c r="R14" s="65" t="s">
        <v>195</v>
      </c>
    </row>
    <row r="15" spans="1:18" x14ac:dyDescent="0.35">
      <c r="A15" s="2">
        <v>2</v>
      </c>
      <c r="B15" s="2" t="s">
        <v>24</v>
      </c>
      <c r="K15" s="60" t="s">
        <v>400</v>
      </c>
      <c r="M15" s="60" t="s">
        <v>403</v>
      </c>
      <c r="R15" s="62" t="s">
        <v>196</v>
      </c>
    </row>
    <row r="16" spans="1:18" x14ac:dyDescent="0.35">
      <c r="A16" s="27">
        <v>3</v>
      </c>
      <c r="B16" s="2" t="s">
        <v>25</v>
      </c>
      <c r="F16" s="74" t="s">
        <v>85</v>
      </c>
      <c r="K16" s="60" t="s">
        <v>401</v>
      </c>
      <c r="M16" s="60" t="s">
        <v>286</v>
      </c>
      <c r="R16" s="62" t="s">
        <v>197</v>
      </c>
    </row>
    <row r="17" spans="1:18" x14ac:dyDescent="0.35">
      <c r="A17" s="27">
        <v>4</v>
      </c>
      <c r="F17" s="71" t="s">
        <v>86</v>
      </c>
      <c r="K17" s="60" t="s">
        <v>402</v>
      </c>
      <c r="R17" s="62" t="s">
        <v>198</v>
      </c>
    </row>
    <row r="18" spans="1:18" x14ac:dyDescent="0.35">
      <c r="A18" s="27">
        <v>5</v>
      </c>
      <c r="F18" s="71" t="s">
        <v>87</v>
      </c>
      <c r="K18" s="60" t="s">
        <v>389</v>
      </c>
      <c r="R18" s="62" t="s">
        <v>199</v>
      </c>
    </row>
    <row r="19" spans="1:18" x14ac:dyDescent="0.35">
      <c r="A19" s="27">
        <v>6</v>
      </c>
      <c r="F19" s="71" t="s">
        <v>88</v>
      </c>
    </row>
    <row r="20" spans="1:18" x14ac:dyDescent="0.35">
      <c r="A20" s="27">
        <v>7</v>
      </c>
      <c r="F20" s="71" t="s">
        <v>89</v>
      </c>
      <c r="R20" s="63" t="s">
        <v>200</v>
      </c>
    </row>
    <row r="21" spans="1:18" x14ac:dyDescent="0.35">
      <c r="A21" s="27">
        <v>8</v>
      </c>
      <c r="R21" s="62" t="s">
        <v>204</v>
      </c>
    </row>
    <row r="22" spans="1:18" x14ac:dyDescent="0.35">
      <c r="F22" s="74" t="s">
        <v>92</v>
      </c>
      <c r="K22" s="61" t="s">
        <v>436</v>
      </c>
      <c r="N22" s="61" t="s">
        <v>448</v>
      </c>
      <c r="R22" s="62" t="s">
        <v>203</v>
      </c>
    </row>
    <row r="23" spans="1:18" x14ac:dyDescent="0.35">
      <c r="F23" s="71" t="s">
        <v>93</v>
      </c>
      <c r="K23" s="60" t="s">
        <v>437</v>
      </c>
      <c r="N23" s="60" t="s">
        <v>7</v>
      </c>
      <c r="R23" s="62" t="s">
        <v>201</v>
      </c>
    </row>
    <row r="24" spans="1:18" x14ac:dyDescent="0.35">
      <c r="A24" s="2" t="s">
        <v>117</v>
      </c>
      <c r="F24" s="71" t="s">
        <v>86</v>
      </c>
      <c r="K24" s="60" t="s">
        <v>438</v>
      </c>
      <c r="N24" s="60" t="s">
        <v>8</v>
      </c>
      <c r="R24" s="62" t="s">
        <v>202</v>
      </c>
    </row>
    <row r="25" spans="1:18" x14ac:dyDescent="0.35">
      <c r="A25" s="2" t="s">
        <v>118</v>
      </c>
      <c r="K25" s="60" t="s">
        <v>439</v>
      </c>
      <c r="N25" s="60" t="s">
        <v>9</v>
      </c>
    </row>
    <row r="26" spans="1:18" x14ac:dyDescent="0.35">
      <c r="A26" s="2" t="s">
        <v>119</v>
      </c>
      <c r="F26" s="74" t="s">
        <v>94</v>
      </c>
      <c r="K26" s="60" t="s">
        <v>440</v>
      </c>
      <c r="N26" s="60" t="s">
        <v>10</v>
      </c>
      <c r="R26" s="63" t="s">
        <v>208</v>
      </c>
    </row>
    <row r="27" spans="1:18" x14ac:dyDescent="0.35">
      <c r="A27" s="2" t="s">
        <v>120</v>
      </c>
      <c r="F27" s="71" t="s">
        <v>95</v>
      </c>
      <c r="K27" s="60" t="s">
        <v>441</v>
      </c>
      <c r="N27" s="60" t="s">
        <v>11</v>
      </c>
      <c r="R27" s="62" t="s">
        <v>205</v>
      </c>
    </row>
    <row r="28" spans="1:18" x14ac:dyDescent="0.35">
      <c r="A28" s="27" t="s">
        <v>121</v>
      </c>
      <c r="F28" s="71" t="s">
        <v>96</v>
      </c>
      <c r="K28" s="91" t="s">
        <v>442</v>
      </c>
      <c r="N28" s="60" t="s">
        <v>478</v>
      </c>
      <c r="R28" s="62" t="s">
        <v>206</v>
      </c>
    </row>
    <row r="29" spans="1:18" x14ac:dyDescent="0.35">
      <c r="A29" s="27" t="s">
        <v>122</v>
      </c>
      <c r="F29" s="71" t="s">
        <v>97</v>
      </c>
      <c r="K29" s="60" t="s">
        <v>443</v>
      </c>
      <c r="N29" s="60" t="s">
        <v>12</v>
      </c>
      <c r="R29" s="62" t="s">
        <v>207</v>
      </c>
    </row>
    <row r="30" spans="1:18" x14ac:dyDescent="0.35">
      <c r="A30" s="27" t="s">
        <v>123</v>
      </c>
      <c r="F30" s="71" t="s">
        <v>98</v>
      </c>
      <c r="N30" s="60" t="s">
        <v>13</v>
      </c>
    </row>
    <row r="31" spans="1:18" x14ac:dyDescent="0.35">
      <c r="A31" s="27" t="s">
        <v>124</v>
      </c>
      <c r="F31" s="71" t="s">
        <v>99</v>
      </c>
      <c r="R31" s="63" t="s">
        <v>209</v>
      </c>
    </row>
    <row r="32" spans="1:18" x14ac:dyDescent="0.35">
      <c r="F32" s="71" t="s">
        <v>100</v>
      </c>
      <c r="K32" s="61" t="s">
        <v>444</v>
      </c>
      <c r="R32" s="62" t="s">
        <v>210</v>
      </c>
    </row>
    <row r="33" spans="1:28" x14ac:dyDescent="0.35">
      <c r="F33" s="71" t="s">
        <v>101</v>
      </c>
      <c r="K33" s="60" t="s">
        <v>445</v>
      </c>
      <c r="R33" s="62" t="s">
        <v>211</v>
      </c>
    </row>
    <row r="34" spans="1:28" x14ac:dyDescent="0.35">
      <c r="A34" s="2" t="s">
        <v>16</v>
      </c>
      <c r="K34" s="60" t="s">
        <v>446</v>
      </c>
    </row>
    <row r="35" spans="1:28" x14ac:dyDescent="0.35">
      <c r="A35" s="2" t="s">
        <v>125</v>
      </c>
      <c r="F35" s="74" t="s">
        <v>102</v>
      </c>
      <c r="G35" s="72" t="s">
        <v>503</v>
      </c>
      <c r="H35" s="73" t="s">
        <v>504</v>
      </c>
      <c r="J35" s="51"/>
      <c r="K35" s="60" t="s">
        <v>447</v>
      </c>
      <c r="R35" s="63" t="s">
        <v>212</v>
      </c>
    </row>
    <row r="36" spans="1:28" ht="15" customHeight="1" x14ac:dyDescent="0.35">
      <c r="A36" s="2" t="s">
        <v>126</v>
      </c>
      <c r="F36" s="76" t="s">
        <v>103</v>
      </c>
      <c r="G36" s="72" t="s">
        <v>505</v>
      </c>
      <c r="H36" s="73" t="s">
        <v>508</v>
      </c>
      <c r="J36" s="49"/>
      <c r="K36" s="60" t="s">
        <v>189</v>
      </c>
      <c r="R36" s="66" t="s">
        <v>51</v>
      </c>
      <c r="S36" s="67"/>
      <c r="T36" s="67"/>
      <c r="U36" s="67"/>
      <c r="V36" s="67"/>
      <c r="W36" s="67"/>
      <c r="X36" s="67"/>
      <c r="Y36" s="67"/>
      <c r="Z36" s="67"/>
      <c r="AA36" s="67"/>
      <c r="AB36" s="67"/>
    </row>
    <row r="37" spans="1:28" ht="15" customHeight="1" x14ac:dyDescent="0.35">
      <c r="A37" s="2" t="s">
        <v>127</v>
      </c>
      <c r="F37" s="76" t="s">
        <v>104</v>
      </c>
      <c r="G37" s="72" t="s">
        <v>506</v>
      </c>
      <c r="H37" s="73" t="s">
        <v>509</v>
      </c>
      <c r="R37" s="66" t="s">
        <v>52</v>
      </c>
      <c r="S37" s="67"/>
      <c r="T37" s="67"/>
      <c r="U37" s="67"/>
      <c r="V37" s="67"/>
      <c r="W37" s="67"/>
      <c r="X37" s="67"/>
      <c r="Y37" s="67"/>
      <c r="Z37" s="67"/>
      <c r="AA37" s="67"/>
      <c r="AB37" s="67"/>
    </row>
    <row r="38" spans="1:28" ht="15" customHeight="1" x14ac:dyDescent="0.35">
      <c r="A38" s="2" t="s">
        <v>128</v>
      </c>
      <c r="F38" s="76" t="s">
        <v>105</v>
      </c>
      <c r="G38" s="72" t="s">
        <v>507</v>
      </c>
      <c r="K38" s="61" t="s">
        <v>455</v>
      </c>
      <c r="O38" s="60" t="s">
        <v>486</v>
      </c>
      <c r="R38" s="66" t="s">
        <v>53</v>
      </c>
      <c r="S38" s="67"/>
      <c r="T38" s="67"/>
      <c r="U38" s="67"/>
      <c r="V38" s="67"/>
      <c r="W38" s="67"/>
      <c r="X38" s="67"/>
      <c r="Y38" s="67"/>
      <c r="Z38" s="67"/>
      <c r="AA38" s="67"/>
      <c r="AB38" s="67"/>
    </row>
    <row r="39" spans="1:28" ht="15" customHeight="1" x14ac:dyDescent="0.35">
      <c r="A39" s="2" t="s">
        <v>129</v>
      </c>
      <c r="F39" s="76" t="s">
        <v>106</v>
      </c>
      <c r="K39" s="60" t="s">
        <v>283</v>
      </c>
      <c r="O39" s="60" t="s">
        <v>450</v>
      </c>
      <c r="R39" s="66" t="s">
        <v>54</v>
      </c>
      <c r="S39" s="67"/>
      <c r="T39" s="67"/>
      <c r="U39" s="67"/>
      <c r="V39" s="67"/>
      <c r="W39" s="67"/>
      <c r="X39" s="67"/>
      <c r="Y39" s="67"/>
      <c r="Z39" s="67"/>
      <c r="AA39" s="67"/>
      <c r="AB39" s="67"/>
    </row>
    <row r="40" spans="1:28" ht="15" x14ac:dyDescent="0.35">
      <c r="A40" s="2" t="s">
        <v>130</v>
      </c>
      <c r="F40" s="76" t="s">
        <v>107</v>
      </c>
      <c r="K40" s="60" t="s">
        <v>452</v>
      </c>
      <c r="O40" s="60" t="s">
        <v>487</v>
      </c>
    </row>
    <row r="41" spans="1:28" x14ac:dyDescent="0.35">
      <c r="A41" s="2" t="s">
        <v>131</v>
      </c>
      <c r="F41" s="77" t="s">
        <v>510</v>
      </c>
      <c r="K41" s="60" t="s">
        <v>456</v>
      </c>
      <c r="R41" s="68" t="s">
        <v>213</v>
      </c>
      <c r="U41" s="62" t="s">
        <v>244</v>
      </c>
    </row>
    <row r="42" spans="1:28" x14ac:dyDescent="0.35">
      <c r="A42" s="2" t="s">
        <v>132</v>
      </c>
      <c r="F42" s="77"/>
      <c r="K42" s="60" t="s">
        <v>457</v>
      </c>
      <c r="R42" s="66" t="s">
        <v>214</v>
      </c>
      <c r="U42" s="62">
        <v>0.6</v>
      </c>
    </row>
    <row r="43" spans="1:28" x14ac:dyDescent="0.35">
      <c r="A43" s="2" t="s">
        <v>133</v>
      </c>
      <c r="F43" s="77"/>
      <c r="K43" s="60" t="s">
        <v>458</v>
      </c>
      <c r="R43" s="66" t="s">
        <v>215</v>
      </c>
      <c r="U43" s="62">
        <v>0.6</v>
      </c>
    </row>
    <row r="44" spans="1:28" x14ac:dyDescent="0.35">
      <c r="A44" s="2" t="s">
        <v>134</v>
      </c>
      <c r="F44" s="77"/>
      <c r="K44" s="60" t="s">
        <v>459</v>
      </c>
      <c r="R44" s="66" t="s">
        <v>216</v>
      </c>
      <c r="U44" s="62">
        <v>1.4</v>
      </c>
    </row>
    <row r="45" spans="1:28" x14ac:dyDescent="0.35">
      <c r="A45" s="2" t="s">
        <v>135</v>
      </c>
      <c r="K45" s="60" t="s">
        <v>284</v>
      </c>
      <c r="R45" s="66" t="s">
        <v>217</v>
      </c>
      <c r="U45" s="62">
        <v>2.5</v>
      </c>
    </row>
    <row r="46" spans="1:28" x14ac:dyDescent="0.35">
      <c r="A46" s="2" t="s">
        <v>136</v>
      </c>
      <c r="K46" s="60" t="s">
        <v>460</v>
      </c>
    </row>
    <row r="47" spans="1:28" x14ac:dyDescent="0.35">
      <c r="A47" s="2" t="s">
        <v>137</v>
      </c>
      <c r="F47" s="74" t="s">
        <v>183</v>
      </c>
      <c r="K47" s="60" t="s">
        <v>461</v>
      </c>
      <c r="R47" s="68" t="s">
        <v>218</v>
      </c>
    </row>
    <row r="48" spans="1:28" x14ac:dyDescent="0.35">
      <c r="A48" s="2" t="s">
        <v>138</v>
      </c>
      <c r="F48" s="71" t="s">
        <v>290</v>
      </c>
      <c r="H48" s="93" t="s">
        <v>498</v>
      </c>
      <c r="R48" s="66" t="s">
        <v>119</v>
      </c>
    </row>
    <row r="49" spans="1:18" x14ac:dyDescent="0.35">
      <c r="A49" s="2" t="s">
        <v>139</v>
      </c>
      <c r="F49" s="71" t="s">
        <v>497</v>
      </c>
      <c r="H49" s="73" t="s">
        <v>499</v>
      </c>
      <c r="K49" s="61" t="s">
        <v>462</v>
      </c>
      <c r="M49" s="61" t="s">
        <v>468</v>
      </c>
      <c r="N49" s="61"/>
      <c r="O49" s="61" t="s">
        <v>469</v>
      </c>
      <c r="R49" s="66" t="s">
        <v>120</v>
      </c>
    </row>
    <row r="50" spans="1:18" x14ac:dyDescent="0.35">
      <c r="A50" s="2" t="s">
        <v>140</v>
      </c>
      <c r="F50" s="71" t="s">
        <v>181</v>
      </c>
      <c r="H50" s="73" t="s">
        <v>500</v>
      </c>
      <c r="K50" s="60" t="s">
        <v>463</v>
      </c>
      <c r="M50" s="60" t="s">
        <v>454</v>
      </c>
      <c r="O50" s="60" t="s">
        <v>3</v>
      </c>
      <c r="R50" s="66" t="s">
        <v>219</v>
      </c>
    </row>
    <row r="51" spans="1:18" x14ac:dyDescent="0.35">
      <c r="A51" s="2" t="s">
        <v>141</v>
      </c>
      <c r="K51" s="60" t="s">
        <v>464</v>
      </c>
      <c r="M51" s="60" t="s">
        <v>470</v>
      </c>
      <c r="O51" s="60" t="s">
        <v>471</v>
      </c>
      <c r="R51" s="66" t="s">
        <v>122</v>
      </c>
    </row>
    <row r="52" spans="1:18" x14ac:dyDescent="0.35">
      <c r="A52" s="2" t="s">
        <v>142</v>
      </c>
      <c r="H52" s="93" t="s">
        <v>496</v>
      </c>
      <c r="K52" s="60" t="s">
        <v>465</v>
      </c>
      <c r="M52" s="60" t="s">
        <v>472</v>
      </c>
      <c r="O52" s="60" t="s">
        <v>473</v>
      </c>
      <c r="R52" s="66" t="s">
        <v>123</v>
      </c>
    </row>
    <row r="53" spans="1:18" x14ac:dyDescent="0.35">
      <c r="A53" s="2" t="s">
        <v>143</v>
      </c>
      <c r="H53" s="73" t="s">
        <v>502</v>
      </c>
      <c r="K53" s="60" t="s">
        <v>466</v>
      </c>
      <c r="M53" s="60" t="s">
        <v>474</v>
      </c>
      <c r="O53" s="60" t="s">
        <v>475</v>
      </c>
      <c r="R53" s="66" t="s">
        <v>124</v>
      </c>
    </row>
    <row r="54" spans="1:18" x14ac:dyDescent="0.35">
      <c r="A54" s="2" t="s">
        <v>144</v>
      </c>
      <c r="H54" s="73" t="s">
        <v>501</v>
      </c>
      <c r="K54" s="60" t="s">
        <v>467</v>
      </c>
      <c r="M54" s="60" t="s">
        <v>476</v>
      </c>
      <c r="O54" s="60" t="s">
        <v>477</v>
      </c>
    </row>
    <row r="55" spans="1:18" x14ac:dyDescent="0.35">
      <c r="A55" s="2" t="s">
        <v>145</v>
      </c>
      <c r="F55" s="74" t="s">
        <v>182</v>
      </c>
      <c r="K55" s="60" t="s">
        <v>453</v>
      </c>
      <c r="R55" s="68" t="s">
        <v>222</v>
      </c>
    </row>
    <row r="56" spans="1:18" x14ac:dyDescent="0.35">
      <c r="A56" s="2" t="s">
        <v>146</v>
      </c>
      <c r="F56" s="71" t="s">
        <v>290</v>
      </c>
      <c r="R56" s="66" t="s">
        <v>223</v>
      </c>
    </row>
    <row r="57" spans="1:18" x14ac:dyDescent="0.35">
      <c r="A57" s="2" t="s">
        <v>147</v>
      </c>
      <c r="F57" s="71" t="s">
        <v>497</v>
      </c>
      <c r="K57" s="61" t="s">
        <v>479</v>
      </c>
      <c r="R57" s="66" t="s">
        <v>224</v>
      </c>
    </row>
    <row r="58" spans="1:18" x14ac:dyDescent="0.35">
      <c r="A58" s="2" t="s">
        <v>148</v>
      </c>
      <c r="K58" s="60" t="s">
        <v>480</v>
      </c>
      <c r="M58" s="61" t="s">
        <v>481</v>
      </c>
      <c r="R58" s="66" t="s">
        <v>225</v>
      </c>
    </row>
    <row r="59" spans="1:18" x14ac:dyDescent="0.35">
      <c r="A59" s="2" t="s">
        <v>149</v>
      </c>
      <c r="F59" s="74" t="s">
        <v>260</v>
      </c>
      <c r="K59" s="60" t="s">
        <v>577</v>
      </c>
      <c r="M59" s="60" t="s">
        <v>482</v>
      </c>
      <c r="R59" s="66" t="s">
        <v>226</v>
      </c>
    </row>
    <row r="60" spans="1:18" x14ac:dyDescent="0.35">
      <c r="A60" s="2" t="s">
        <v>150</v>
      </c>
      <c r="F60" s="71" t="s">
        <v>259</v>
      </c>
      <c r="K60" s="60" t="s">
        <v>578</v>
      </c>
      <c r="M60" s="60" t="s">
        <v>483</v>
      </c>
      <c r="R60" s="66" t="s">
        <v>227</v>
      </c>
    </row>
    <row r="61" spans="1:18" x14ac:dyDescent="0.35">
      <c r="A61" s="2" t="s">
        <v>151</v>
      </c>
      <c r="F61" s="71" t="s">
        <v>261</v>
      </c>
      <c r="K61" s="60" t="s">
        <v>579</v>
      </c>
      <c r="R61" s="66" t="s">
        <v>228</v>
      </c>
    </row>
    <row r="62" spans="1:18" x14ac:dyDescent="0.35">
      <c r="A62" s="2" t="s">
        <v>152</v>
      </c>
      <c r="F62" s="71" t="s">
        <v>256</v>
      </c>
      <c r="K62" s="60" t="s">
        <v>389</v>
      </c>
      <c r="R62" s="66" t="s">
        <v>229</v>
      </c>
    </row>
    <row r="63" spans="1:18" x14ac:dyDescent="0.35">
      <c r="A63" s="2" t="s">
        <v>153</v>
      </c>
      <c r="F63" s="71" t="s">
        <v>262</v>
      </c>
      <c r="R63" s="66" t="s">
        <v>230</v>
      </c>
    </row>
    <row r="64" spans="1:18" x14ac:dyDescent="0.35">
      <c r="A64" s="2" t="s">
        <v>154</v>
      </c>
      <c r="F64" s="71" t="s">
        <v>257</v>
      </c>
      <c r="K64" s="61" t="s">
        <v>449</v>
      </c>
      <c r="N64" s="61" t="s">
        <v>489</v>
      </c>
      <c r="R64" s="66" t="s">
        <v>231</v>
      </c>
    </row>
    <row r="65" spans="1:18" x14ac:dyDescent="0.35">
      <c r="A65" s="2" t="s">
        <v>155</v>
      </c>
      <c r="F65" s="71" t="s">
        <v>263</v>
      </c>
      <c r="K65" s="60" t="s">
        <v>303</v>
      </c>
      <c r="N65" s="60" t="s">
        <v>450</v>
      </c>
      <c r="R65" s="66" t="s">
        <v>232</v>
      </c>
    </row>
    <row r="66" spans="1:18" x14ac:dyDescent="0.35">
      <c r="A66" s="2" t="s">
        <v>156</v>
      </c>
      <c r="F66" s="71" t="s">
        <v>258</v>
      </c>
      <c r="K66" s="60" t="s">
        <v>450</v>
      </c>
      <c r="N66" s="60" t="s">
        <v>451</v>
      </c>
      <c r="R66" s="66" t="s">
        <v>233</v>
      </c>
    </row>
    <row r="67" spans="1:18" x14ac:dyDescent="0.35">
      <c r="A67" s="2" t="s">
        <v>157</v>
      </c>
      <c r="F67" s="71" t="s">
        <v>264</v>
      </c>
      <c r="K67" s="60" t="s">
        <v>492</v>
      </c>
      <c r="N67" s="60" t="s">
        <v>490</v>
      </c>
      <c r="R67" s="66" t="s">
        <v>234</v>
      </c>
    </row>
    <row r="68" spans="1:18" x14ac:dyDescent="0.35">
      <c r="A68" s="2" t="s">
        <v>158</v>
      </c>
      <c r="K68" s="60" t="s">
        <v>491</v>
      </c>
      <c r="N68" s="60" t="s">
        <v>123</v>
      </c>
      <c r="R68" s="66" t="s">
        <v>235</v>
      </c>
    </row>
    <row r="69" spans="1:18" x14ac:dyDescent="0.35">
      <c r="A69" s="2" t="s">
        <v>159</v>
      </c>
      <c r="F69" s="74" t="s">
        <v>265</v>
      </c>
      <c r="K69" s="60" t="s">
        <v>488</v>
      </c>
      <c r="N69" s="60" t="s">
        <v>484</v>
      </c>
      <c r="R69" s="66" t="s">
        <v>236</v>
      </c>
    </row>
    <row r="70" spans="1:18" x14ac:dyDescent="0.35">
      <c r="A70" s="2" t="s">
        <v>160</v>
      </c>
      <c r="F70" s="71" t="s">
        <v>266</v>
      </c>
      <c r="K70" s="60" t="s">
        <v>484</v>
      </c>
      <c r="R70" s="66" t="s">
        <v>237</v>
      </c>
    </row>
    <row r="71" spans="1:18" x14ac:dyDescent="0.35">
      <c r="A71" s="2" t="s">
        <v>161</v>
      </c>
      <c r="F71" s="71" t="s">
        <v>267</v>
      </c>
      <c r="R71" s="66" t="s">
        <v>238</v>
      </c>
    </row>
    <row r="72" spans="1:18" x14ac:dyDescent="0.35">
      <c r="A72" s="2" t="s">
        <v>162</v>
      </c>
      <c r="F72" s="71" t="s">
        <v>269</v>
      </c>
      <c r="K72" s="61" t="s">
        <v>484</v>
      </c>
      <c r="M72" s="61" t="s">
        <v>485</v>
      </c>
      <c r="O72" s="61" t="s">
        <v>493</v>
      </c>
      <c r="R72" s="66" t="s">
        <v>239</v>
      </c>
    </row>
    <row r="73" spans="1:18" x14ac:dyDescent="0.35">
      <c r="A73" s="2" t="s">
        <v>163</v>
      </c>
      <c r="F73" s="71" t="s">
        <v>268</v>
      </c>
      <c r="K73" s="60" t="s">
        <v>494</v>
      </c>
      <c r="M73" s="60" t="s">
        <v>520</v>
      </c>
      <c r="O73" s="60" t="s">
        <v>522</v>
      </c>
      <c r="R73" s="66" t="s">
        <v>240</v>
      </c>
    </row>
    <row r="74" spans="1:18" x14ac:dyDescent="0.35">
      <c r="A74" s="2" t="s">
        <v>164</v>
      </c>
      <c r="K74" s="60" t="s">
        <v>495</v>
      </c>
      <c r="M74" s="60" t="s">
        <v>521</v>
      </c>
      <c r="O74" s="60" t="s">
        <v>523</v>
      </c>
      <c r="R74" s="66" t="s">
        <v>241</v>
      </c>
    </row>
    <row r="75" spans="1:18" x14ac:dyDescent="0.35">
      <c r="A75" s="2" t="s">
        <v>165</v>
      </c>
      <c r="F75" s="74" t="s">
        <v>270</v>
      </c>
      <c r="M75" s="60" t="s">
        <v>519</v>
      </c>
      <c r="O75" s="60" t="s">
        <v>524</v>
      </c>
      <c r="R75" s="66" t="s">
        <v>242</v>
      </c>
    </row>
    <row r="76" spans="1:18" x14ac:dyDescent="0.35">
      <c r="A76" s="2" t="s">
        <v>166</v>
      </c>
      <c r="F76" s="71" t="s">
        <v>86</v>
      </c>
      <c r="O76" s="60" t="s">
        <v>525</v>
      </c>
      <c r="R76" s="66" t="s">
        <v>243</v>
      </c>
    </row>
    <row r="77" spans="1:18" x14ac:dyDescent="0.35">
      <c r="A77" s="2" t="s">
        <v>167</v>
      </c>
      <c r="F77" s="71" t="s">
        <v>271</v>
      </c>
    </row>
    <row r="78" spans="1:18" x14ac:dyDescent="0.35">
      <c r="A78" s="2" t="s">
        <v>168</v>
      </c>
      <c r="F78" s="71" t="s">
        <v>272</v>
      </c>
      <c r="K78" s="61" t="s">
        <v>492</v>
      </c>
      <c r="L78" s="61" t="s">
        <v>530</v>
      </c>
      <c r="N78" s="60" t="s">
        <v>534</v>
      </c>
      <c r="O78" s="60" t="s">
        <v>535</v>
      </c>
      <c r="R78" s="68"/>
    </row>
    <row r="79" spans="1:18" x14ac:dyDescent="0.35">
      <c r="A79" s="2" t="s">
        <v>169</v>
      </c>
      <c r="F79" s="71" t="s">
        <v>273</v>
      </c>
      <c r="K79" s="60" t="s">
        <v>527</v>
      </c>
      <c r="L79" s="60" t="s">
        <v>529</v>
      </c>
      <c r="N79" s="60" t="s">
        <v>536</v>
      </c>
      <c r="O79" s="60" t="s">
        <v>537</v>
      </c>
    </row>
    <row r="80" spans="1:18" x14ac:dyDescent="0.35">
      <c r="A80" s="2" t="s">
        <v>170</v>
      </c>
      <c r="K80" s="60" t="s">
        <v>528</v>
      </c>
      <c r="L80" s="60" t="s">
        <v>531</v>
      </c>
      <c r="N80" s="60" t="s">
        <v>540</v>
      </c>
      <c r="O80" s="60" t="s">
        <v>539</v>
      </c>
    </row>
    <row r="81" spans="1:22" x14ac:dyDescent="0.35">
      <c r="A81" s="2" t="s">
        <v>171</v>
      </c>
      <c r="F81" s="71" t="s">
        <v>274</v>
      </c>
      <c r="L81" s="60" t="s">
        <v>532</v>
      </c>
      <c r="N81" s="60" t="s">
        <v>541</v>
      </c>
      <c r="O81" s="60" t="s">
        <v>538</v>
      </c>
    </row>
    <row r="82" spans="1:22" x14ac:dyDescent="0.35">
      <c r="A82" s="2" t="s">
        <v>172</v>
      </c>
      <c r="F82" s="71" t="s">
        <v>255</v>
      </c>
      <c r="L82" s="60" t="s">
        <v>533</v>
      </c>
      <c r="O82" s="60" t="s">
        <v>541</v>
      </c>
    </row>
    <row r="83" spans="1:22" x14ac:dyDescent="0.35">
      <c r="A83" s="2" t="s">
        <v>173</v>
      </c>
      <c r="F83" s="71" t="s">
        <v>275</v>
      </c>
    </row>
    <row r="84" spans="1:22" x14ac:dyDescent="0.35">
      <c r="A84" s="2" t="s">
        <v>174</v>
      </c>
      <c r="K84" s="61" t="s">
        <v>542</v>
      </c>
    </row>
    <row r="85" spans="1:22" x14ac:dyDescent="0.35">
      <c r="A85" s="2" t="s">
        <v>175</v>
      </c>
      <c r="F85" s="74" t="s">
        <v>179</v>
      </c>
      <c r="K85" s="60" t="s">
        <v>543</v>
      </c>
      <c r="R85" s="70" t="s">
        <v>250</v>
      </c>
    </row>
    <row r="86" spans="1:22" ht="15" x14ac:dyDescent="0.35">
      <c r="F86" s="71" t="s">
        <v>276</v>
      </c>
      <c r="K86" s="60" t="s">
        <v>544</v>
      </c>
      <c r="R86" s="69" t="s">
        <v>252</v>
      </c>
    </row>
    <row r="87" spans="1:22" ht="15" x14ac:dyDescent="0.35">
      <c r="F87" s="71" t="s">
        <v>277</v>
      </c>
      <c r="K87" s="60" t="s">
        <v>545</v>
      </c>
      <c r="R87" s="69" t="s">
        <v>253</v>
      </c>
    </row>
    <row r="88" spans="1:22" ht="15" x14ac:dyDescent="0.35">
      <c r="A88" s="27" t="s">
        <v>176</v>
      </c>
      <c r="F88" s="71" t="s">
        <v>278</v>
      </c>
      <c r="K88" s="60" t="s">
        <v>546</v>
      </c>
      <c r="R88" s="69" t="s">
        <v>254</v>
      </c>
    </row>
    <row r="89" spans="1:22" x14ac:dyDescent="0.35">
      <c r="A89" s="52" t="s">
        <v>178</v>
      </c>
      <c r="R89" s="69" t="s">
        <v>251</v>
      </c>
    </row>
    <row r="90" spans="1:22" x14ac:dyDescent="0.35">
      <c r="A90" s="53">
        <v>90.1</v>
      </c>
      <c r="F90" s="74" t="s">
        <v>180</v>
      </c>
    </row>
    <row r="91" spans="1:22" x14ac:dyDescent="0.35">
      <c r="F91" s="71" t="s">
        <v>279</v>
      </c>
      <c r="K91" s="60" t="s">
        <v>547</v>
      </c>
      <c r="M91" s="60" t="s">
        <v>378</v>
      </c>
      <c r="O91" s="60" t="s">
        <v>551</v>
      </c>
      <c r="R91" s="63" t="s">
        <v>329</v>
      </c>
      <c r="V91" s="63" t="s">
        <v>330</v>
      </c>
    </row>
    <row r="92" spans="1:22" x14ac:dyDescent="0.35">
      <c r="A92" s="2" t="s">
        <v>177</v>
      </c>
      <c r="F92" s="71" t="s">
        <v>280</v>
      </c>
      <c r="K92" s="60" t="s">
        <v>548</v>
      </c>
      <c r="M92" s="60" t="s">
        <v>550</v>
      </c>
      <c r="O92" s="107" t="s">
        <v>554</v>
      </c>
      <c r="R92" s="62" t="s">
        <v>304</v>
      </c>
      <c r="V92" s="62" t="s">
        <v>298</v>
      </c>
    </row>
    <row r="93" spans="1:22" x14ac:dyDescent="0.35">
      <c r="A93" s="2">
        <v>2007</v>
      </c>
      <c r="F93" s="71" t="s">
        <v>281</v>
      </c>
      <c r="K93" s="60" t="s">
        <v>549</v>
      </c>
      <c r="M93" s="60" t="s">
        <v>402</v>
      </c>
      <c r="O93" s="107" t="s">
        <v>552</v>
      </c>
      <c r="R93" s="62" t="s">
        <v>305</v>
      </c>
      <c r="V93" s="62" t="s">
        <v>316</v>
      </c>
    </row>
    <row r="94" spans="1:22" x14ac:dyDescent="0.35">
      <c r="A94" s="2">
        <v>2009</v>
      </c>
      <c r="M94" s="60" t="s">
        <v>118</v>
      </c>
      <c r="O94" s="60" t="s">
        <v>553</v>
      </c>
      <c r="R94" s="62" t="s">
        <v>295</v>
      </c>
      <c r="V94" s="62" t="s">
        <v>317</v>
      </c>
    </row>
    <row r="95" spans="1:22" x14ac:dyDescent="0.35">
      <c r="A95" s="27">
        <v>2010</v>
      </c>
      <c r="F95" s="74" t="s">
        <v>291</v>
      </c>
      <c r="G95" s="72" t="s">
        <v>513</v>
      </c>
      <c r="H95" s="73" t="s">
        <v>516</v>
      </c>
      <c r="R95" s="62" t="s">
        <v>306</v>
      </c>
      <c r="V95" s="62" t="s">
        <v>318</v>
      </c>
    </row>
    <row r="96" spans="1:22" x14ac:dyDescent="0.35">
      <c r="A96" s="27">
        <v>2012</v>
      </c>
      <c r="F96" s="78" t="s">
        <v>511</v>
      </c>
      <c r="G96" s="72" t="s">
        <v>514</v>
      </c>
      <c r="H96" s="73" t="s">
        <v>517</v>
      </c>
      <c r="R96" s="62" t="s">
        <v>292</v>
      </c>
      <c r="V96" s="62" t="s">
        <v>319</v>
      </c>
    </row>
    <row r="97" spans="1:28" x14ac:dyDescent="0.35">
      <c r="A97" s="27">
        <v>2013</v>
      </c>
      <c r="F97" s="78" t="s">
        <v>512</v>
      </c>
      <c r="G97" s="72" t="s">
        <v>515</v>
      </c>
      <c r="H97" s="73" t="s">
        <v>518</v>
      </c>
      <c r="K97" s="60" t="s">
        <v>10</v>
      </c>
      <c r="M97" s="60" t="s">
        <v>557</v>
      </c>
      <c r="R97" s="62" t="s">
        <v>294</v>
      </c>
      <c r="V97" s="62" t="s">
        <v>320</v>
      </c>
    </row>
    <row r="98" spans="1:28" x14ac:dyDescent="0.35">
      <c r="A98" s="27">
        <v>2015</v>
      </c>
      <c r="F98" s="78"/>
      <c r="K98" s="60" t="s">
        <v>555</v>
      </c>
      <c r="M98" s="60" t="s">
        <v>529</v>
      </c>
      <c r="R98" s="62" t="s">
        <v>297</v>
      </c>
      <c r="V98" s="62" t="s">
        <v>300</v>
      </c>
    </row>
    <row r="99" spans="1:28" x14ac:dyDescent="0.35">
      <c r="A99" s="27">
        <v>2016</v>
      </c>
      <c r="F99" s="78"/>
      <c r="K99" s="60" t="s">
        <v>556</v>
      </c>
      <c r="M99" s="60" t="s">
        <v>558</v>
      </c>
      <c r="R99" s="62" t="s">
        <v>307</v>
      </c>
      <c r="V99" s="62" t="s">
        <v>321</v>
      </c>
    </row>
    <row r="100" spans="1:28" x14ac:dyDescent="0.35">
      <c r="A100" s="27">
        <v>2018</v>
      </c>
      <c r="F100" s="78"/>
      <c r="M100" s="60" t="s">
        <v>559</v>
      </c>
      <c r="R100" s="62" t="s">
        <v>308</v>
      </c>
      <c r="V100" s="62" t="s">
        <v>322</v>
      </c>
    </row>
    <row r="101" spans="1:28" x14ac:dyDescent="0.35">
      <c r="A101" s="27">
        <v>2019</v>
      </c>
      <c r="F101" s="78"/>
      <c r="R101" s="62" t="s">
        <v>309</v>
      </c>
      <c r="V101" s="62" t="s">
        <v>323</v>
      </c>
    </row>
    <row r="102" spans="1:28" x14ac:dyDescent="0.35">
      <c r="A102" s="27">
        <v>2021</v>
      </c>
      <c r="K102" s="60" t="s">
        <v>560</v>
      </c>
      <c r="M102" s="60" t="s">
        <v>561</v>
      </c>
      <c r="O102" s="60" t="s">
        <v>564</v>
      </c>
      <c r="R102" s="62" t="s">
        <v>310</v>
      </c>
      <c r="V102" s="62" t="s">
        <v>296</v>
      </c>
    </row>
    <row r="103" spans="1:28" x14ac:dyDescent="0.35">
      <c r="M103" s="60" t="s">
        <v>562</v>
      </c>
      <c r="O103" s="60" t="s">
        <v>529</v>
      </c>
      <c r="R103" s="62" t="s">
        <v>311</v>
      </c>
      <c r="V103" s="62" t="s">
        <v>324</v>
      </c>
    </row>
    <row r="104" spans="1:28" x14ac:dyDescent="0.35">
      <c r="A104" s="51" t="s">
        <v>45</v>
      </c>
      <c r="M104" s="60" t="s">
        <v>563</v>
      </c>
      <c r="O104" s="60" t="s">
        <v>450</v>
      </c>
      <c r="R104" s="62" t="s">
        <v>312</v>
      </c>
      <c r="V104" s="62" t="s">
        <v>293</v>
      </c>
    </row>
    <row r="105" spans="1:28" x14ac:dyDescent="0.35">
      <c r="A105" s="2" t="s">
        <v>287</v>
      </c>
      <c r="R105" s="62" t="s">
        <v>299</v>
      </c>
      <c r="V105" s="62" t="s">
        <v>325</v>
      </c>
    </row>
    <row r="106" spans="1:28" x14ac:dyDescent="0.35">
      <c r="A106" s="2" t="s">
        <v>288</v>
      </c>
      <c r="K106" s="60" t="s">
        <v>5</v>
      </c>
      <c r="R106" s="62" t="s">
        <v>313</v>
      </c>
      <c r="V106" s="62" t="s">
        <v>326</v>
      </c>
    </row>
    <row r="107" spans="1:28" x14ac:dyDescent="0.35">
      <c r="A107" s="27" t="s">
        <v>289</v>
      </c>
      <c r="K107" s="60" t="s">
        <v>565</v>
      </c>
      <c r="L107" s="60" t="s">
        <v>567</v>
      </c>
      <c r="R107" s="62" t="s">
        <v>314</v>
      </c>
      <c r="V107" s="62" t="s">
        <v>327</v>
      </c>
    </row>
    <row r="108" spans="1:28" x14ac:dyDescent="0.35">
      <c r="K108" s="60" t="s">
        <v>566</v>
      </c>
      <c r="L108" s="60" t="s">
        <v>568</v>
      </c>
      <c r="R108" s="62" t="s">
        <v>315</v>
      </c>
      <c r="V108" s="62" t="s">
        <v>328</v>
      </c>
    </row>
    <row r="109" spans="1:28" x14ac:dyDescent="0.35">
      <c r="K109" s="60" t="s">
        <v>402</v>
      </c>
      <c r="L109" s="60" t="s">
        <v>569</v>
      </c>
      <c r="R109" s="62" t="s">
        <v>286</v>
      </c>
      <c r="V109" s="62" t="s">
        <v>282</v>
      </c>
    </row>
    <row r="110" spans="1:28" x14ac:dyDescent="0.35">
      <c r="A110" s="90" t="s">
        <v>404</v>
      </c>
      <c r="K110" s="60" t="s">
        <v>571</v>
      </c>
      <c r="L110" s="60" t="s">
        <v>570</v>
      </c>
      <c r="R110" s="62" t="s">
        <v>282</v>
      </c>
      <c r="V110" s="62" t="s">
        <v>285</v>
      </c>
    </row>
    <row r="111" spans="1:28" x14ac:dyDescent="0.35">
      <c r="A111" s="2" t="s">
        <v>405</v>
      </c>
      <c r="R111" s="62" t="s">
        <v>285</v>
      </c>
    </row>
    <row r="112" spans="1:28" x14ac:dyDescent="0.35">
      <c r="A112" s="27" t="s">
        <v>406</v>
      </c>
      <c r="U112" s="63" t="s">
        <v>388</v>
      </c>
      <c r="V112" s="63" t="s">
        <v>357</v>
      </c>
      <c r="W112" s="63" t="s">
        <v>358</v>
      </c>
      <c r="AA112" s="63" t="s">
        <v>370</v>
      </c>
      <c r="AB112" s="63"/>
    </row>
    <row r="113" spans="1:28" x14ac:dyDescent="0.35">
      <c r="A113" s="27" t="s">
        <v>407</v>
      </c>
      <c r="R113" s="63" t="s">
        <v>331</v>
      </c>
      <c r="U113" s="63" t="s">
        <v>333</v>
      </c>
      <c r="V113" s="63" t="s">
        <v>333</v>
      </c>
      <c r="W113" s="63" t="s">
        <v>333</v>
      </c>
      <c r="X113" s="63" t="s">
        <v>334</v>
      </c>
      <c r="Z113" s="63" t="s">
        <v>365</v>
      </c>
      <c r="AA113" s="63" t="s">
        <v>371</v>
      </c>
      <c r="AB113" s="63" t="s">
        <v>372</v>
      </c>
    </row>
    <row r="114" spans="1:28" x14ac:dyDescent="0.35">
      <c r="A114" s="27" t="s">
        <v>408</v>
      </c>
      <c r="R114" s="62" t="s">
        <v>33</v>
      </c>
      <c r="U114" s="89">
        <v>1</v>
      </c>
      <c r="V114" s="62" t="s">
        <v>354</v>
      </c>
      <c r="W114" s="62" t="s">
        <v>359</v>
      </c>
      <c r="X114" s="81" t="s">
        <v>363</v>
      </c>
      <c r="Z114" s="62" t="s">
        <v>366</v>
      </c>
      <c r="AA114" s="62" t="s">
        <v>373</v>
      </c>
      <c r="AB114" s="62" t="s">
        <v>375</v>
      </c>
    </row>
    <row r="115" spans="1:28" x14ac:dyDescent="0.35">
      <c r="A115" s="27" t="s">
        <v>409</v>
      </c>
      <c r="R115" s="62" t="s">
        <v>21</v>
      </c>
      <c r="U115" s="89">
        <v>0.5</v>
      </c>
      <c r="V115" s="62" t="s">
        <v>356</v>
      </c>
      <c r="W115" s="62" t="s">
        <v>360</v>
      </c>
      <c r="X115" s="62" t="s">
        <v>364</v>
      </c>
      <c r="Z115" s="62" t="s">
        <v>367</v>
      </c>
      <c r="AA115" s="62" t="s">
        <v>374</v>
      </c>
      <c r="AB115" s="62" t="s">
        <v>376</v>
      </c>
    </row>
    <row r="116" spans="1:28" x14ac:dyDescent="0.35">
      <c r="A116" s="27" t="s">
        <v>410</v>
      </c>
      <c r="U116" s="89">
        <v>0.3</v>
      </c>
      <c r="V116" s="62" t="s">
        <v>355</v>
      </c>
      <c r="W116" s="62" t="s">
        <v>361</v>
      </c>
      <c r="X116" s="62" t="s">
        <v>301</v>
      </c>
      <c r="Z116" s="62" t="s">
        <v>368</v>
      </c>
      <c r="AB116" s="62" t="s">
        <v>377</v>
      </c>
    </row>
    <row r="117" spans="1:28" x14ac:dyDescent="0.35">
      <c r="A117" s="27" t="s">
        <v>411</v>
      </c>
      <c r="V117" s="62" t="s">
        <v>282</v>
      </c>
      <c r="W117" s="62" t="s">
        <v>362</v>
      </c>
      <c r="X117" s="62" t="s">
        <v>282</v>
      </c>
      <c r="Z117" s="62" t="s">
        <v>369</v>
      </c>
    </row>
    <row r="118" spans="1:28" x14ac:dyDescent="0.35">
      <c r="A118" s="27" t="s">
        <v>412</v>
      </c>
      <c r="R118" s="63" t="s">
        <v>335</v>
      </c>
      <c r="V118" s="62" t="s">
        <v>285</v>
      </c>
      <c r="W118" s="62" t="s">
        <v>282</v>
      </c>
      <c r="X118" s="62" t="s">
        <v>285</v>
      </c>
      <c r="Z118" s="62" t="s">
        <v>118</v>
      </c>
    </row>
    <row r="119" spans="1:28" x14ac:dyDescent="0.35">
      <c r="A119" s="27" t="s">
        <v>413</v>
      </c>
      <c r="R119" s="62" t="s">
        <v>303</v>
      </c>
      <c r="W119" s="62" t="s">
        <v>285</v>
      </c>
    </row>
    <row r="120" spans="1:28" x14ac:dyDescent="0.35">
      <c r="A120" s="27" t="s">
        <v>414</v>
      </c>
      <c r="R120" s="62" t="s">
        <v>352</v>
      </c>
    </row>
    <row r="121" spans="1:28" x14ac:dyDescent="0.35">
      <c r="A121" s="27" t="s">
        <v>415</v>
      </c>
      <c r="R121" s="62" t="s">
        <v>336</v>
      </c>
      <c r="U121" s="63" t="s">
        <v>340</v>
      </c>
    </row>
    <row r="122" spans="1:28" x14ac:dyDescent="0.35">
      <c r="A122" s="27" t="s">
        <v>416</v>
      </c>
      <c r="R122" s="62" t="s">
        <v>337</v>
      </c>
      <c r="U122" s="69" t="s">
        <v>246</v>
      </c>
    </row>
    <row r="123" spans="1:28" x14ac:dyDescent="0.35">
      <c r="A123" s="2" t="s">
        <v>417</v>
      </c>
      <c r="R123" s="62" t="s">
        <v>302</v>
      </c>
      <c r="U123" s="69" t="s">
        <v>247</v>
      </c>
    </row>
    <row r="124" spans="1:28" x14ac:dyDescent="0.35">
      <c r="A124" s="2" t="s">
        <v>418</v>
      </c>
      <c r="R124" s="62" t="s">
        <v>338</v>
      </c>
      <c r="U124" s="69" t="s">
        <v>248</v>
      </c>
    </row>
    <row r="125" spans="1:28" x14ac:dyDescent="0.35">
      <c r="A125" s="2" t="s">
        <v>419</v>
      </c>
      <c r="R125" s="62" t="s">
        <v>339</v>
      </c>
      <c r="U125" s="69" t="s">
        <v>249</v>
      </c>
    </row>
    <row r="126" spans="1:28" x14ac:dyDescent="0.35">
      <c r="A126" s="27" t="s">
        <v>420</v>
      </c>
      <c r="R126" s="62" t="s">
        <v>282</v>
      </c>
      <c r="U126" s="69" t="s">
        <v>341</v>
      </c>
    </row>
    <row r="127" spans="1:28" x14ac:dyDescent="0.35">
      <c r="A127" s="27" t="s">
        <v>421</v>
      </c>
      <c r="R127" s="62" t="s">
        <v>285</v>
      </c>
      <c r="U127" s="62" t="s">
        <v>342</v>
      </c>
    </row>
    <row r="128" spans="1:28" x14ac:dyDescent="0.35">
      <c r="A128" s="27" t="s">
        <v>422</v>
      </c>
      <c r="U128" s="62" t="s">
        <v>343</v>
      </c>
    </row>
    <row r="129" spans="1:21" x14ac:dyDescent="0.35">
      <c r="A129" s="27" t="s">
        <v>423</v>
      </c>
      <c r="U129" s="62" t="s">
        <v>344</v>
      </c>
    </row>
    <row r="130" spans="1:21" x14ac:dyDescent="0.35">
      <c r="A130" s="27" t="s">
        <v>424</v>
      </c>
      <c r="U130" s="62" t="s">
        <v>345</v>
      </c>
    </row>
    <row r="131" spans="1:21" x14ac:dyDescent="0.35">
      <c r="A131" s="2" t="s">
        <v>425</v>
      </c>
      <c r="R131" s="63" t="s">
        <v>384</v>
      </c>
      <c r="U131" s="62" t="s">
        <v>346</v>
      </c>
    </row>
    <row r="132" spans="1:21" x14ac:dyDescent="0.35">
      <c r="A132" s="27" t="s">
        <v>426</v>
      </c>
      <c r="R132" s="62" t="s">
        <v>385</v>
      </c>
      <c r="U132" s="62" t="s">
        <v>353</v>
      </c>
    </row>
    <row r="133" spans="1:21" x14ac:dyDescent="0.35">
      <c r="A133" s="2" t="s">
        <v>427</v>
      </c>
      <c r="R133" s="62" t="s">
        <v>386</v>
      </c>
      <c r="U133" s="62" t="s">
        <v>347</v>
      </c>
    </row>
    <row r="134" spans="1:21" x14ac:dyDescent="0.35">
      <c r="A134" s="2" t="s">
        <v>428</v>
      </c>
      <c r="R134" s="62" t="s">
        <v>286</v>
      </c>
      <c r="U134" s="62" t="s">
        <v>348</v>
      </c>
    </row>
    <row r="135" spans="1:21" x14ac:dyDescent="0.35">
      <c r="A135" s="2" t="s">
        <v>429</v>
      </c>
      <c r="U135" s="62" t="s">
        <v>349</v>
      </c>
    </row>
    <row r="136" spans="1:21" x14ac:dyDescent="0.35">
      <c r="A136" s="2" t="s">
        <v>114</v>
      </c>
      <c r="U136" s="62" t="s">
        <v>350</v>
      </c>
    </row>
    <row r="137" spans="1:21" x14ac:dyDescent="0.35">
      <c r="A137" s="2" t="s">
        <v>430</v>
      </c>
      <c r="U137" s="62" t="s">
        <v>351</v>
      </c>
    </row>
    <row r="138" spans="1:21" x14ac:dyDescent="0.35">
      <c r="A138" s="2" t="s">
        <v>431</v>
      </c>
      <c r="U138" s="62" t="s">
        <v>382</v>
      </c>
    </row>
    <row r="139" spans="1:21" x14ac:dyDescent="0.35">
      <c r="A139" s="2" t="s">
        <v>432</v>
      </c>
      <c r="U139" s="62" t="s">
        <v>383</v>
      </c>
    </row>
    <row r="140" spans="1:21" x14ac:dyDescent="0.35">
      <c r="A140" s="2" t="s">
        <v>433</v>
      </c>
      <c r="U140" s="62" t="s">
        <v>379</v>
      </c>
    </row>
    <row r="141" spans="1:21" x14ac:dyDescent="0.35">
      <c r="A141" s="2" t="s">
        <v>434</v>
      </c>
      <c r="U141" s="62" t="s">
        <v>380</v>
      </c>
    </row>
    <row r="142" spans="1:21" x14ac:dyDescent="0.35">
      <c r="A142" s="2" t="s">
        <v>435</v>
      </c>
      <c r="U142" s="62" t="s">
        <v>381</v>
      </c>
    </row>
  </sheetData>
  <mergeCells count="1">
    <mergeCell ref="K5:P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5">
    <tabColor rgb="FFFFE89F"/>
  </sheetPr>
  <dimension ref="A1:G171"/>
  <sheetViews>
    <sheetView showGridLines="0" zoomScaleNormal="100" zoomScalePageLayoutView="85" workbookViewId="0">
      <selection activeCell="E9" sqref="E9:G9"/>
    </sheetView>
  </sheetViews>
  <sheetFormatPr defaultColWidth="9.1796875" defaultRowHeight="14.5" x14ac:dyDescent="0.35"/>
  <cols>
    <col min="1" max="1" width="35.90625" style="1" customWidth="1"/>
    <col min="2" max="2" width="19.6328125" style="1" customWidth="1"/>
    <col min="3" max="4" width="11.7265625" style="1" customWidth="1"/>
    <col min="5" max="5" width="18.90625" style="1" customWidth="1"/>
    <col min="6" max="6" width="11.36328125" style="1" customWidth="1"/>
    <col min="7" max="7" width="20.1796875" style="58" customWidth="1"/>
    <col min="8" max="17" width="11.7265625" style="1" customWidth="1"/>
    <col min="18" max="16384" width="9.1796875" style="1"/>
  </cols>
  <sheetData>
    <row r="1" spans="1:7" ht="21.75" customHeight="1" x14ac:dyDescent="0.35">
      <c r="A1" s="124" t="s">
        <v>49</v>
      </c>
      <c r="B1" s="125"/>
      <c r="C1" s="125"/>
      <c r="D1" s="125"/>
      <c r="E1" s="125"/>
      <c r="F1" s="125"/>
      <c r="G1" s="126"/>
    </row>
    <row r="2" spans="1:7" ht="17.5" customHeight="1" x14ac:dyDescent="0.35">
      <c r="A2" s="5"/>
      <c r="B2" s="5"/>
      <c r="C2" s="5"/>
      <c r="D2" s="5"/>
      <c r="E2" s="5"/>
      <c r="F2" s="5"/>
      <c r="G2" s="56"/>
    </row>
    <row r="3" spans="1:7" s="18" customFormat="1" ht="38.25" customHeight="1" x14ac:dyDescent="0.35">
      <c r="A3" s="121" t="s">
        <v>576</v>
      </c>
      <c r="B3" s="112" t="s">
        <v>15</v>
      </c>
      <c r="C3" s="138" t="s">
        <v>213</v>
      </c>
      <c r="D3" s="193"/>
      <c r="E3" s="139"/>
      <c r="F3" s="86" t="s">
        <v>47</v>
      </c>
      <c r="G3" s="111" t="s">
        <v>50</v>
      </c>
    </row>
    <row r="4" spans="1:7" ht="28.75" customHeight="1" x14ac:dyDescent="0.8">
      <c r="A4" s="82"/>
      <c r="B4" s="83"/>
      <c r="C4" s="190" t="s">
        <v>214</v>
      </c>
      <c r="D4" s="191"/>
      <c r="E4" s="192"/>
      <c r="F4" s="122">
        <v>0.6</v>
      </c>
      <c r="G4" s="110">
        <f>F4*B4</f>
        <v>0</v>
      </c>
    </row>
    <row r="5" spans="1:7" s="20" customFormat="1" ht="28.75" customHeight="1" x14ac:dyDescent="0.8">
      <c r="A5" s="82"/>
      <c r="B5" s="57"/>
      <c r="C5" s="190" t="s">
        <v>215</v>
      </c>
      <c r="D5" s="191"/>
      <c r="E5" s="192"/>
      <c r="F5" s="122">
        <v>0.6</v>
      </c>
      <c r="G5" s="110">
        <f>F5*B5</f>
        <v>0</v>
      </c>
    </row>
    <row r="6" spans="1:7" s="20" customFormat="1" ht="28.75" customHeight="1" x14ac:dyDescent="0.8">
      <c r="A6" s="82"/>
      <c r="B6" s="57"/>
      <c r="C6" s="190" t="s">
        <v>216</v>
      </c>
      <c r="D6" s="191"/>
      <c r="E6" s="192"/>
      <c r="F6" s="122">
        <v>1.4</v>
      </c>
      <c r="G6" s="110">
        <f>F6*B6</f>
        <v>0</v>
      </c>
    </row>
    <row r="7" spans="1:7" ht="28.75" customHeight="1" x14ac:dyDescent="0.8">
      <c r="A7" s="82"/>
      <c r="B7" s="83"/>
      <c r="C7" s="190" t="s">
        <v>217</v>
      </c>
      <c r="D7" s="191"/>
      <c r="E7" s="192"/>
      <c r="F7" s="122">
        <v>2.5</v>
      </c>
      <c r="G7" s="110">
        <f>F7*B7</f>
        <v>0</v>
      </c>
    </row>
    <row r="8" spans="1:7" ht="34.5" customHeight="1" x14ac:dyDescent="0.35">
      <c r="A8" s="26"/>
      <c r="B8" s="26"/>
      <c r="C8" s="26"/>
      <c r="D8" s="26"/>
      <c r="E8" s="123" t="s">
        <v>245</v>
      </c>
      <c r="G8" s="109">
        <f>SUM(G4:G7)</f>
        <v>0</v>
      </c>
    </row>
    <row r="9" spans="1:7" ht="6" customHeight="1" x14ac:dyDescent="0.35">
      <c r="A9" s="26"/>
      <c r="B9" s="26"/>
      <c r="C9" s="26"/>
      <c r="D9" s="26"/>
      <c r="E9" s="26"/>
      <c r="G9" s="84"/>
    </row>
    <row r="10" spans="1:7" ht="15" customHeight="1" x14ac:dyDescent="0.35">
      <c r="A10" s="194"/>
      <c r="B10" s="194"/>
      <c r="C10" s="194"/>
      <c r="D10" s="194"/>
      <c r="E10" s="194"/>
      <c r="G10" s="84"/>
    </row>
    <row r="11" spans="1:7" x14ac:dyDescent="0.35">
      <c r="A11" s="194"/>
      <c r="B11" s="194"/>
      <c r="C11" s="194"/>
      <c r="D11" s="194"/>
      <c r="E11" s="194"/>
      <c r="G11" s="84"/>
    </row>
    <row r="12" spans="1:7" x14ac:dyDescent="0.35">
      <c r="A12" s="194"/>
      <c r="B12" s="194"/>
      <c r="C12" s="194"/>
      <c r="D12" s="194"/>
      <c r="E12" s="194"/>
      <c r="G12" s="84"/>
    </row>
    <row r="13" spans="1:7" ht="24.75" customHeight="1" x14ac:dyDescent="0.35">
      <c r="A13" s="194"/>
      <c r="B13" s="194"/>
      <c r="C13" s="194"/>
      <c r="D13" s="194"/>
      <c r="E13" s="194"/>
      <c r="G13" s="84"/>
    </row>
    <row r="14" spans="1:7" x14ac:dyDescent="0.35">
      <c r="G14" s="84"/>
    </row>
    <row r="15" spans="1:7" x14ac:dyDescent="0.35">
      <c r="G15" s="1"/>
    </row>
    <row r="16" spans="1:7" x14ac:dyDescent="0.35">
      <c r="G16" s="1"/>
    </row>
    <row r="17" spans="7:7" x14ac:dyDescent="0.35">
      <c r="G17" s="1"/>
    </row>
    <row r="18" spans="7:7" x14ac:dyDescent="0.35">
      <c r="G18" s="1"/>
    </row>
    <row r="19" spans="7:7" x14ac:dyDescent="0.35">
      <c r="G19" s="1"/>
    </row>
    <row r="20" spans="7:7" x14ac:dyDescent="0.35">
      <c r="G20" s="1"/>
    </row>
    <row r="21" spans="7:7" x14ac:dyDescent="0.35">
      <c r="G21" s="1"/>
    </row>
    <row r="22" spans="7:7" x14ac:dyDescent="0.35">
      <c r="G22" s="1"/>
    </row>
    <row r="23" spans="7:7" x14ac:dyDescent="0.35">
      <c r="G23" s="1"/>
    </row>
    <row r="24" spans="7:7" x14ac:dyDescent="0.35">
      <c r="G24" s="1"/>
    </row>
    <row r="25" spans="7:7" x14ac:dyDescent="0.35">
      <c r="G25" s="1"/>
    </row>
    <row r="26" spans="7:7" x14ac:dyDescent="0.35">
      <c r="G26" s="1"/>
    </row>
    <row r="27" spans="7:7" x14ac:dyDescent="0.35">
      <c r="G27" s="1"/>
    </row>
    <row r="28" spans="7:7" x14ac:dyDescent="0.35">
      <c r="G28" s="1"/>
    </row>
    <row r="29" spans="7:7" x14ac:dyDescent="0.35">
      <c r="G29" s="1"/>
    </row>
    <row r="30" spans="7:7" x14ac:dyDescent="0.35">
      <c r="G30" s="1"/>
    </row>
    <row r="31" spans="7:7" x14ac:dyDescent="0.35">
      <c r="G31" s="1"/>
    </row>
    <row r="32" spans="7:7" x14ac:dyDescent="0.35">
      <c r="G32" s="1"/>
    </row>
    <row r="33" spans="7:7" x14ac:dyDescent="0.35">
      <c r="G33" s="1"/>
    </row>
    <row r="34" spans="7:7" x14ac:dyDescent="0.35">
      <c r="G34" s="1"/>
    </row>
    <row r="35" spans="7:7" x14ac:dyDescent="0.35">
      <c r="G35" s="1"/>
    </row>
    <row r="36" spans="7:7" x14ac:dyDescent="0.35">
      <c r="G36" s="1"/>
    </row>
    <row r="37" spans="7:7" x14ac:dyDescent="0.35">
      <c r="G37" s="1"/>
    </row>
    <row r="38" spans="7:7" x14ac:dyDescent="0.35">
      <c r="G38" s="1"/>
    </row>
    <row r="39" spans="7:7" x14ac:dyDescent="0.35">
      <c r="G39" s="1"/>
    </row>
    <row r="40" spans="7:7" x14ac:dyDescent="0.35">
      <c r="G40" s="1"/>
    </row>
    <row r="41" spans="7:7" x14ac:dyDescent="0.35">
      <c r="G41" s="1"/>
    </row>
    <row r="42" spans="7:7" x14ac:dyDescent="0.35">
      <c r="G42" s="1"/>
    </row>
    <row r="43" spans="7:7" x14ac:dyDescent="0.35">
      <c r="G43" s="1"/>
    </row>
    <row r="44" spans="7:7" x14ac:dyDescent="0.35">
      <c r="G44" s="1"/>
    </row>
    <row r="45" spans="7:7" x14ac:dyDescent="0.35">
      <c r="G45" s="1"/>
    </row>
    <row r="46" spans="7:7" x14ac:dyDescent="0.35">
      <c r="G46" s="1"/>
    </row>
    <row r="47" spans="7:7" x14ac:dyDescent="0.35">
      <c r="G47" s="1"/>
    </row>
    <row r="48" spans="7:7" x14ac:dyDescent="0.35">
      <c r="G48" s="1"/>
    </row>
    <row r="49" spans="7:7" x14ac:dyDescent="0.35">
      <c r="G49" s="1"/>
    </row>
    <row r="50" spans="7:7" x14ac:dyDescent="0.35">
      <c r="G50" s="1"/>
    </row>
    <row r="51" spans="7:7" x14ac:dyDescent="0.35">
      <c r="G51" s="1"/>
    </row>
    <row r="52" spans="7:7" x14ac:dyDescent="0.35">
      <c r="G52" s="1"/>
    </row>
    <row r="53" spans="7:7" x14ac:dyDescent="0.35">
      <c r="G53" s="1"/>
    </row>
    <row r="54" spans="7:7" x14ac:dyDescent="0.35">
      <c r="G54" s="1"/>
    </row>
    <row r="55" spans="7:7" x14ac:dyDescent="0.35">
      <c r="G55" s="1"/>
    </row>
    <row r="56" spans="7:7" x14ac:dyDescent="0.35">
      <c r="G56" s="1"/>
    </row>
    <row r="57" spans="7:7" x14ac:dyDescent="0.35">
      <c r="G57" s="1"/>
    </row>
    <row r="58" spans="7:7" x14ac:dyDescent="0.35">
      <c r="G58" s="1"/>
    </row>
    <row r="59" spans="7:7" x14ac:dyDescent="0.35">
      <c r="G59" s="1"/>
    </row>
    <row r="60" spans="7:7" x14ac:dyDescent="0.35">
      <c r="G60" s="1"/>
    </row>
    <row r="61" spans="7:7" x14ac:dyDescent="0.35">
      <c r="G61" s="1"/>
    </row>
    <row r="62" spans="7:7" x14ac:dyDescent="0.35">
      <c r="G62" s="1"/>
    </row>
    <row r="63" spans="7:7" x14ac:dyDescent="0.35">
      <c r="G63" s="1"/>
    </row>
    <row r="64" spans="7:7" x14ac:dyDescent="0.35">
      <c r="G64" s="1"/>
    </row>
    <row r="65" spans="7:7" x14ac:dyDescent="0.35">
      <c r="G65" s="1"/>
    </row>
    <row r="66" spans="7:7" x14ac:dyDescent="0.35">
      <c r="G66" s="1"/>
    </row>
    <row r="67" spans="7:7" x14ac:dyDescent="0.35">
      <c r="G67" s="1"/>
    </row>
    <row r="68" spans="7:7" x14ac:dyDescent="0.35">
      <c r="G68" s="1"/>
    </row>
    <row r="69" spans="7:7" x14ac:dyDescent="0.35">
      <c r="G69" s="1"/>
    </row>
    <row r="70" spans="7:7" x14ac:dyDescent="0.35">
      <c r="G70" s="1"/>
    </row>
    <row r="71" spans="7:7" x14ac:dyDescent="0.35">
      <c r="G71" s="1"/>
    </row>
    <row r="72" spans="7:7" x14ac:dyDescent="0.35">
      <c r="G72" s="1"/>
    </row>
    <row r="73" spans="7:7" x14ac:dyDescent="0.35">
      <c r="G73" s="1"/>
    </row>
    <row r="74" spans="7:7" x14ac:dyDescent="0.35">
      <c r="G74" s="1"/>
    </row>
    <row r="75" spans="7:7" x14ac:dyDescent="0.35">
      <c r="G75" s="1"/>
    </row>
    <row r="76" spans="7:7" x14ac:dyDescent="0.35">
      <c r="G76" s="1"/>
    </row>
    <row r="77" spans="7:7" x14ac:dyDescent="0.35">
      <c r="G77" s="1"/>
    </row>
    <row r="78" spans="7:7" x14ac:dyDescent="0.35">
      <c r="G78" s="1"/>
    </row>
    <row r="79" spans="7:7" x14ac:dyDescent="0.35">
      <c r="G79" s="1"/>
    </row>
    <row r="80" spans="7:7" x14ac:dyDescent="0.35">
      <c r="G80" s="1"/>
    </row>
    <row r="81" spans="7:7" x14ac:dyDescent="0.35">
      <c r="G81" s="1"/>
    </row>
    <row r="82" spans="7:7" x14ac:dyDescent="0.35">
      <c r="G82" s="1"/>
    </row>
    <row r="83" spans="7:7" x14ac:dyDescent="0.35">
      <c r="G83" s="1"/>
    </row>
    <row r="84" spans="7:7" x14ac:dyDescent="0.35">
      <c r="G84" s="1"/>
    </row>
    <row r="85" spans="7:7" x14ac:dyDescent="0.35">
      <c r="G85" s="1"/>
    </row>
    <row r="86" spans="7:7" x14ac:dyDescent="0.35">
      <c r="G86" s="1"/>
    </row>
    <row r="87" spans="7:7" x14ac:dyDescent="0.35">
      <c r="G87" s="1"/>
    </row>
    <row r="88" spans="7:7" x14ac:dyDescent="0.35">
      <c r="G88" s="1"/>
    </row>
    <row r="89" spans="7:7" x14ac:dyDescent="0.35">
      <c r="G89" s="1"/>
    </row>
    <row r="90" spans="7:7" x14ac:dyDescent="0.35">
      <c r="G90" s="1"/>
    </row>
    <row r="91" spans="7:7" x14ac:dyDescent="0.35">
      <c r="G91" s="1"/>
    </row>
    <row r="92" spans="7:7" x14ac:dyDescent="0.35">
      <c r="G92" s="1"/>
    </row>
    <row r="93" spans="7:7" x14ac:dyDescent="0.35">
      <c r="G93" s="1"/>
    </row>
    <row r="94" spans="7:7" x14ac:dyDescent="0.35">
      <c r="G94" s="1"/>
    </row>
    <row r="95" spans="7:7" x14ac:dyDescent="0.35">
      <c r="G95" s="1"/>
    </row>
    <row r="96" spans="7:7" x14ac:dyDescent="0.35">
      <c r="G96" s="1"/>
    </row>
    <row r="97" spans="7:7" x14ac:dyDescent="0.35">
      <c r="G97" s="1"/>
    </row>
    <row r="98" spans="7:7" x14ac:dyDescent="0.35">
      <c r="G98" s="1"/>
    </row>
    <row r="99" spans="7:7" x14ac:dyDescent="0.35">
      <c r="G99" s="1"/>
    </row>
    <row r="100" spans="7:7" x14ac:dyDescent="0.35">
      <c r="G100" s="1"/>
    </row>
    <row r="101" spans="7:7" x14ac:dyDescent="0.35">
      <c r="G101" s="1"/>
    </row>
    <row r="102" spans="7:7" x14ac:dyDescent="0.35">
      <c r="G102" s="1"/>
    </row>
    <row r="103" spans="7:7" x14ac:dyDescent="0.35">
      <c r="G103" s="1"/>
    </row>
    <row r="104" spans="7:7" x14ac:dyDescent="0.35">
      <c r="G104" s="1"/>
    </row>
    <row r="105" spans="7:7" x14ac:dyDescent="0.35">
      <c r="G105" s="1"/>
    </row>
    <row r="106" spans="7:7" x14ac:dyDescent="0.35">
      <c r="G106" s="1"/>
    </row>
    <row r="107" spans="7:7" x14ac:dyDescent="0.35">
      <c r="G107" s="1"/>
    </row>
    <row r="108" spans="7:7" x14ac:dyDescent="0.35">
      <c r="G108" s="1"/>
    </row>
    <row r="109" spans="7:7" x14ac:dyDescent="0.35">
      <c r="G109" s="1"/>
    </row>
    <row r="110" spans="7:7" x14ac:dyDescent="0.35">
      <c r="G110" s="1"/>
    </row>
    <row r="111" spans="7:7" x14ac:dyDescent="0.35">
      <c r="G111" s="1"/>
    </row>
    <row r="112" spans="7:7" x14ac:dyDescent="0.35">
      <c r="G112" s="1"/>
    </row>
    <row r="113" spans="7:7" x14ac:dyDescent="0.35">
      <c r="G113" s="1"/>
    </row>
    <row r="114" spans="7:7" x14ac:dyDescent="0.35">
      <c r="G114" s="1"/>
    </row>
    <row r="115" spans="7:7" x14ac:dyDescent="0.35">
      <c r="G115" s="1"/>
    </row>
    <row r="116" spans="7:7" x14ac:dyDescent="0.35">
      <c r="G116" s="1"/>
    </row>
    <row r="117" spans="7:7" x14ac:dyDescent="0.35">
      <c r="G117" s="1"/>
    </row>
    <row r="118" spans="7:7" x14ac:dyDescent="0.35">
      <c r="G118" s="1"/>
    </row>
    <row r="119" spans="7:7" x14ac:dyDescent="0.35">
      <c r="G119" s="1"/>
    </row>
    <row r="120" spans="7:7" x14ac:dyDescent="0.35">
      <c r="G120" s="1"/>
    </row>
    <row r="121" spans="7:7" x14ac:dyDescent="0.35">
      <c r="G121" s="1"/>
    </row>
    <row r="122" spans="7:7" x14ac:dyDescent="0.35">
      <c r="G122" s="1"/>
    </row>
    <row r="123" spans="7:7" x14ac:dyDescent="0.35">
      <c r="G123" s="1"/>
    </row>
    <row r="124" spans="7:7" x14ac:dyDescent="0.35">
      <c r="G124" s="1"/>
    </row>
    <row r="125" spans="7:7" x14ac:dyDescent="0.35">
      <c r="G125" s="1"/>
    </row>
    <row r="126" spans="7:7" x14ac:dyDescent="0.35">
      <c r="G126" s="1"/>
    </row>
    <row r="127" spans="7:7" x14ac:dyDescent="0.35">
      <c r="G127" s="1"/>
    </row>
    <row r="128" spans="7:7" x14ac:dyDescent="0.35">
      <c r="G128" s="1"/>
    </row>
    <row r="129" spans="7:7" x14ac:dyDescent="0.35">
      <c r="G129" s="1"/>
    </row>
    <row r="130" spans="7:7" x14ac:dyDescent="0.35">
      <c r="G130" s="1"/>
    </row>
    <row r="131" spans="7:7" x14ac:dyDescent="0.35">
      <c r="G131" s="1"/>
    </row>
    <row r="132" spans="7:7" x14ac:dyDescent="0.35">
      <c r="G132" s="1"/>
    </row>
    <row r="133" spans="7:7" x14ac:dyDescent="0.35">
      <c r="G133" s="1"/>
    </row>
    <row r="134" spans="7:7" x14ac:dyDescent="0.35">
      <c r="G134" s="1"/>
    </row>
    <row r="135" spans="7:7" x14ac:dyDescent="0.35">
      <c r="G135" s="1"/>
    </row>
    <row r="136" spans="7:7" x14ac:dyDescent="0.35">
      <c r="G136" s="1"/>
    </row>
    <row r="137" spans="7:7" x14ac:dyDescent="0.35">
      <c r="G137" s="1"/>
    </row>
    <row r="138" spans="7:7" x14ac:dyDescent="0.35">
      <c r="G138" s="1"/>
    </row>
    <row r="139" spans="7:7" x14ac:dyDescent="0.35">
      <c r="G139" s="1"/>
    </row>
    <row r="140" spans="7:7" x14ac:dyDescent="0.35">
      <c r="G140" s="1"/>
    </row>
    <row r="141" spans="7:7" x14ac:dyDescent="0.35">
      <c r="G141" s="1"/>
    </row>
    <row r="142" spans="7:7" x14ac:dyDescent="0.35">
      <c r="G142" s="1"/>
    </row>
    <row r="143" spans="7:7" x14ac:dyDescent="0.35">
      <c r="G143" s="1"/>
    </row>
    <row r="144" spans="7:7" x14ac:dyDescent="0.35">
      <c r="G144" s="1"/>
    </row>
    <row r="145" spans="7:7" x14ac:dyDescent="0.35">
      <c r="G145" s="1"/>
    </row>
    <row r="146" spans="7:7" x14ac:dyDescent="0.35">
      <c r="G146" s="1"/>
    </row>
    <row r="147" spans="7:7" x14ac:dyDescent="0.35">
      <c r="G147" s="1"/>
    </row>
    <row r="148" spans="7:7" x14ac:dyDescent="0.35">
      <c r="G148" s="1"/>
    </row>
    <row r="149" spans="7:7" x14ac:dyDescent="0.35">
      <c r="G149" s="1"/>
    </row>
    <row r="150" spans="7:7" x14ac:dyDescent="0.35">
      <c r="G150" s="1"/>
    </row>
    <row r="151" spans="7:7" x14ac:dyDescent="0.35">
      <c r="G151" s="1"/>
    </row>
    <row r="152" spans="7:7" x14ac:dyDescent="0.35">
      <c r="G152" s="1"/>
    </row>
    <row r="153" spans="7:7" x14ac:dyDescent="0.35">
      <c r="G153" s="1"/>
    </row>
    <row r="154" spans="7:7" x14ac:dyDescent="0.35">
      <c r="G154" s="1"/>
    </row>
    <row r="155" spans="7:7" x14ac:dyDescent="0.35">
      <c r="G155" s="1"/>
    </row>
    <row r="156" spans="7:7" x14ac:dyDescent="0.35">
      <c r="G156" s="1"/>
    </row>
    <row r="157" spans="7:7" x14ac:dyDescent="0.35">
      <c r="G157" s="1"/>
    </row>
    <row r="158" spans="7:7" x14ac:dyDescent="0.35">
      <c r="G158" s="1"/>
    </row>
    <row r="159" spans="7:7" x14ac:dyDescent="0.35">
      <c r="G159" s="1"/>
    </row>
    <row r="160" spans="7:7" x14ac:dyDescent="0.35">
      <c r="G160" s="1"/>
    </row>
    <row r="161" spans="7:7" x14ac:dyDescent="0.35">
      <c r="G161" s="1"/>
    </row>
    <row r="162" spans="7:7" x14ac:dyDescent="0.35">
      <c r="G162" s="1"/>
    </row>
    <row r="163" spans="7:7" x14ac:dyDescent="0.35">
      <c r="G163" s="1"/>
    </row>
    <row r="164" spans="7:7" x14ac:dyDescent="0.35">
      <c r="G164" s="1"/>
    </row>
    <row r="165" spans="7:7" x14ac:dyDescent="0.35">
      <c r="G165" s="1"/>
    </row>
    <row r="166" spans="7:7" x14ac:dyDescent="0.35">
      <c r="G166" s="1"/>
    </row>
    <row r="167" spans="7:7" x14ac:dyDescent="0.35">
      <c r="G167" s="1"/>
    </row>
    <row r="168" spans="7:7" x14ac:dyDescent="0.35">
      <c r="G168" s="1"/>
    </row>
    <row r="169" spans="7:7" x14ac:dyDescent="0.35">
      <c r="G169" s="1"/>
    </row>
    <row r="170" spans="7:7" x14ac:dyDescent="0.35">
      <c r="G170" s="1"/>
    </row>
    <row r="171" spans="7:7" x14ac:dyDescent="0.35">
      <c r="G171" s="1"/>
    </row>
  </sheetData>
  <mergeCells count="7">
    <mergeCell ref="C6:E6"/>
    <mergeCell ref="C7:E7"/>
    <mergeCell ref="C3:E3"/>
    <mergeCell ref="A10:D13"/>
    <mergeCell ref="E10:E13"/>
    <mergeCell ref="C4:E4"/>
    <mergeCell ref="C5:E5"/>
  </mergeCells>
  <pageMargins left="0.7" right="0.7" top="0.75" bottom="0.75" header="0.3" footer="0.3"/>
  <pageSetup scale="32" pageOrder="overThenDown" orientation="landscape" r:id="rId1"/>
  <headerFooter>
    <oddFooter>&amp;R56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H18"/>
  <sheetViews>
    <sheetView showGridLines="0" tabSelected="1" zoomScaleNormal="100" workbookViewId="0">
      <selection activeCell="P15" sqref="P15"/>
    </sheetView>
  </sheetViews>
  <sheetFormatPr defaultColWidth="9.54296875" defaultRowHeight="21.65" customHeight="1" x14ac:dyDescent="0.35"/>
  <cols>
    <col min="1" max="6" width="12.7265625" style="1" customWidth="1"/>
    <col min="7" max="7" width="10.81640625" style="1" customWidth="1"/>
    <col min="8" max="16384" width="9.54296875" style="1"/>
  </cols>
  <sheetData>
    <row r="1" spans="1:8" ht="21.65" customHeight="1" x14ac:dyDescent="0.35">
      <c r="A1" s="7"/>
      <c r="B1" s="7"/>
      <c r="C1" s="7"/>
      <c r="D1" s="7"/>
      <c r="E1" s="7"/>
      <c r="F1" s="7"/>
      <c r="G1" s="5"/>
    </row>
    <row r="2" spans="1:8" ht="21.65" customHeight="1" x14ac:dyDescent="0.35">
      <c r="A2" s="7"/>
      <c r="B2" s="7"/>
      <c r="C2" s="7"/>
      <c r="D2" s="7"/>
      <c r="E2" s="7"/>
      <c r="F2" s="7"/>
      <c r="G2" s="6"/>
      <c r="H2" s="2"/>
    </row>
    <row r="3" spans="1:8" ht="21.65" customHeight="1" x14ac:dyDescent="0.35">
      <c r="A3" s="7"/>
      <c r="B3" s="7"/>
      <c r="C3" s="7"/>
      <c r="D3" s="7"/>
      <c r="E3" s="7"/>
      <c r="F3" s="7"/>
      <c r="G3" s="6"/>
      <c r="H3" s="2"/>
    </row>
    <row r="4" spans="1:8" ht="21.65" customHeight="1" x14ac:dyDescent="0.35">
      <c r="A4" s="7"/>
      <c r="B4" s="7"/>
      <c r="C4" s="7"/>
      <c r="D4" s="7"/>
      <c r="E4" s="7"/>
      <c r="F4" s="7"/>
      <c r="G4" s="6"/>
      <c r="H4" s="2"/>
    </row>
    <row r="5" spans="1:8" ht="21.65" customHeight="1" x14ac:dyDescent="0.35">
      <c r="A5" s="7"/>
      <c r="B5" s="7"/>
      <c r="C5" s="7"/>
      <c r="D5" s="7"/>
      <c r="E5" s="7"/>
      <c r="F5" s="7"/>
      <c r="G5" s="6"/>
      <c r="H5" s="2"/>
    </row>
    <row r="6" spans="1:8" ht="21.65" customHeight="1" x14ac:dyDescent="0.35">
      <c r="A6" s="7"/>
      <c r="B6" s="7"/>
      <c r="C6" s="7"/>
      <c r="D6" s="7"/>
      <c r="E6" s="7"/>
      <c r="F6" s="7"/>
      <c r="G6" s="6"/>
      <c r="H6" s="2"/>
    </row>
    <row r="7" spans="1:8" ht="21.65" customHeight="1" x14ac:dyDescent="0.35">
      <c r="A7" s="7"/>
      <c r="B7" s="7"/>
      <c r="C7" s="7"/>
      <c r="D7" s="7"/>
      <c r="E7" s="7"/>
      <c r="F7" s="7"/>
      <c r="G7" s="6"/>
      <c r="H7" s="2"/>
    </row>
    <row r="8" spans="1:8" ht="21.65" customHeight="1" x14ac:dyDescent="0.35">
      <c r="A8" s="5"/>
      <c r="B8" s="5"/>
      <c r="C8" s="5"/>
      <c r="D8" s="5"/>
      <c r="E8" s="5"/>
      <c r="F8" s="5"/>
      <c r="G8" s="5"/>
    </row>
    <row r="9" spans="1:8" ht="14.5" x14ac:dyDescent="0.35">
      <c r="A9" s="5"/>
      <c r="B9" s="130" t="s">
        <v>6</v>
      </c>
      <c r="C9" s="130"/>
      <c r="D9" s="131"/>
      <c r="E9" s="132"/>
      <c r="F9" s="133"/>
      <c r="G9" s="134"/>
    </row>
    <row r="10" spans="1:8" ht="14.5" x14ac:dyDescent="0.35">
      <c r="A10" s="5"/>
      <c r="B10" s="113"/>
      <c r="C10" s="113"/>
      <c r="D10" s="24"/>
      <c r="E10" s="25"/>
      <c r="F10" s="25"/>
      <c r="G10" s="25"/>
    </row>
    <row r="11" spans="1:8" ht="14.5" x14ac:dyDescent="0.35">
      <c r="A11" s="5"/>
      <c r="B11" s="113"/>
      <c r="C11" s="113"/>
      <c r="D11" s="24"/>
      <c r="E11" s="25"/>
      <c r="F11" s="25"/>
      <c r="G11" s="25"/>
    </row>
    <row r="12" spans="1:8" s="10" customFormat="1" ht="18" customHeight="1" x14ac:dyDescent="0.35">
      <c r="A12" s="9"/>
      <c r="B12" s="23"/>
      <c r="C12" s="24"/>
      <c r="D12" s="25"/>
      <c r="E12" s="25"/>
      <c r="F12" s="25"/>
      <c r="G12" s="25"/>
    </row>
    <row r="13" spans="1:8" s="10" customFormat="1" ht="18" customHeight="1" x14ac:dyDescent="0.35">
      <c r="A13" s="9"/>
      <c r="B13" s="11"/>
      <c r="C13" s="11"/>
      <c r="D13" s="12"/>
      <c r="E13" s="13"/>
      <c r="F13" s="13"/>
      <c r="G13" s="13"/>
    </row>
    <row r="14" spans="1:8" s="10" customFormat="1" ht="18" customHeight="1" x14ac:dyDescent="0.35">
      <c r="A14" s="9"/>
      <c r="B14" s="11"/>
      <c r="C14" s="11"/>
      <c r="D14" s="12"/>
      <c r="E14" s="13"/>
      <c r="F14" s="13"/>
      <c r="G14" s="13"/>
    </row>
    <row r="15" spans="1:8" ht="21.65" customHeight="1" x14ac:dyDescent="0.35">
      <c r="A15" s="5"/>
      <c r="B15" s="5"/>
      <c r="C15" s="5"/>
      <c r="D15" s="5"/>
      <c r="E15" s="5"/>
      <c r="F15" s="5"/>
      <c r="G15" s="5"/>
    </row>
    <row r="16" spans="1:8" ht="21.65" customHeight="1" x14ac:dyDescent="0.35">
      <c r="A16" s="5"/>
      <c r="B16" s="5"/>
      <c r="C16" s="5"/>
      <c r="D16" s="5"/>
      <c r="E16" s="5"/>
      <c r="F16" s="5"/>
      <c r="G16" s="5"/>
    </row>
    <row r="17" spans="1:7" ht="21.65" customHeight="1" x14ac:dyDescent="0.35">
      <c r="A17" s="5"/>
      <c r="B17" s="5"/>
      <c r="C17" s="5"/>
      <c r="D17" s="5"/>
      <c r="E17" s="5"/>
      <c r="F17" s="5"/>
      <c r="G17" s="5"/>
    </row>
    <row r="18" spans="1:7" ht="21.65" customHeight="1" x14ac:dyDescent="0.35">
      <c r="A18" s="5"/>
      <c r="B18" s="5"/>
      <c r="C18" s="5"/>
      <c r="D18" s="5"/>
      <c r="E18" s="5"/>
      <c r="F18" s="5"/>
      <c r="G18" s="5"/>
    </row>
  </sheetData>
  <dataConsolidate/>
  <mergeCells count="2">
    <mergeCell ref="B9:D9"/>
    <mergeCell ref="E9:G9"/>
  </mergeCells>
  <pageMargins left="0.7" right="0.7" top="0.75" bottom="0.75" header="0.3" footer="0.3"/>
  <pageSetup scale="18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theme="6" tint="0.59999389629810485"/>
  </sheetPr>
  <dimension ref="A1:M19"/>
  <sheetViews>
    <sheetView showGridLines="0" zoomScaleNormal="100" zoomScalePageLayoutView="85" workbookViewId="0">
      <selection activeCell="D18" sqref="D18:D19"/>
    </sheetView>
  </sheetViews>
  <sheetFormatPr defaultColWidth="9.1796875" defaultRowHeight="14.5" x14ac:dyDescent="0.35"/>
  <cols>
    <col min="1" max="2" width="12.7265625" style="1" customWidth="1"/>
    <col min="3" max="3" width="51" style="4" customWidth="1"/>
    <col min="4" max="4" width="12.7265625" style="1" customWidth="1"/>
    <col min="5" max="16384" width="9.1796875" style="1"/>
  </cols>
  <sheetData>
    <row r="1" spans="1:13" ht="21.75" customHeight="1" x14ac:dyDescent="0.35">
      <c r="A1" s="135" t="s">
        <v>39</v>
      </c>
      <c r="B1" s="136"/>
      <c r="C1" s="136"/>
      <c r="D1" s="137"/>
      <c r="E1" s="21"/>
      <c r="F1" s="21"/>
      <c r="G1" s="21"/>
      <c r="H1" s="21"/>
      <c r="I1" s="21"/>
      <c r="J1" s="21"/>
      <c r="K1" s="21"/>
      <c r="L1" s="21"/>
      <c r="M1" s="21"/>
    </row>
    <row r="2" spans="1:13" ht="15" customHeight="1" x14ac:dyDescent="0.35">
      <c r="A2" s="145"/>
      <c r="B2" s="145"/>
      <c r="C2" s="145"/>
      <c r="D2" s="145"/>
      <c r="E2" s="22"/>
      <c r="F2" s="22"/>
      <c r="G2" s="21"/>
      <c r="H2" s="21"/>
      <c r="I2" s="21"/>
      <c r="J2" s="21"/>
      <c r="K2" s="21"/>
      <c r="L2" s="21"/>
      <c r="M2" s="21"/>
    </row>
    <row r="3" spans="1:13" ht="15" customHeight="1" x14ac:dyDescent="0.35">
      <c r="A3" s="145"/>
      <c r="B3" s="145"/>
      <c r="C3" s="145"/>
      <c r="D3" s="145"/>
      <c r="E3" s="22"/>
      <c r="F3" s="22"/>
      <c r="G3" s="21"/>
      <c r="H3" s="21"/>
      <c r="I3" s="21"/>
      <c r="J3" s="21"/>
      <c r="K3" s="21"/>
      <c r="L3" s="21"/>
      <c r="M3" s="21"/>
    </row>
    <row r="4" spans="1:13" ht="28.75" customHeight="1" x14ac:dyDescent="0.35">
      <c r="A4" s="138" t="s">
        <v>40</v>
      </c>
      <c r="B4" s="139"/>
      <c r="C4" s="140"/>
      <c r="D4" s="141"/>
      <c r="E4" s="21"/>
      <c r="F4" s="21"/>
      <c r="G4" s="21"/>
      <c r="H4" s="21"/>
      <c r="I4" s="21"/>
      <c r="J4" s="21"/>
      <c r="K4" s="21"/>
      <c r="L4" s="21"/>
      <c r="M4" s="21"/>
    </row>
    <row r="5" spans="1:13" ht="15" customHeight="1" x14ac:dyDescent="0.35">
      <c r="A5" s="94" t="s">
        <v>17</v>
      </c>
      <c r="B5" s="95" t="s">
        <v>18</v>
      </c>
      <c r="C5" s="94" t="s">
        <v>19</v>
      </c>
      <c r="D5" s="94" t="s">
        <v>20</v>
      </c>
      <c r="E5" s="21"/>
      <c r="F5" s="21"/>
      <c r="G5" s="21"/>
      <c r="H5" s="21"/>
      <c r="I5" s="21"/>
      <c r="J5" s="21"/>
      <c r="K5" s="21"/>
      <c r="L5" s="21"/>
      <c r="M5" s="21"/>
    </row>
    <row r="6" spans="1:13" ht="28.75" customHeight="1" x14ac:dyDescent="0.35">
      <c r="A6" s="86" t="s">
        <v>21</v>
      </c>
      <c r="B6" s="96" t="s">
        <v>22</v>
      </c>
      <c r="C6" s="94"/>
      <c r="D6" s="94">
        <v>0.17</v>
      </c>
      <c r="E6" s="21"/>
      <c r="F6" s="21"/>
      <c r="G6" s="21"/>
      <c r="H6" s="21"/>
      <c r="I6" s="21"/>
      <c r="J6" s="21"/>
      <c r="K6" s="21"/>
      <c r="L6" s="21"/>
      <c r="M6" s="21"/>
    </row>
    <row r="7" spans="1:13" ht="28.75" customHeight="1" x14ac:dyDescent="0.35">
      <c r="A7" s="86" t="s">
        <v>23</v>
      </c>
      <c r="B7" s="19"/>
      <c r="C7" s="19"/>
      <c r="D7" s="19"/>
      <c r="E7" s="21"/>
      <c r="F7" s="21"/>
      <c r="G7" s="21"/>
      <c r="H7" s="21"/>
      <c r="I7" s="21"/>
      <c r="J7" s="21"/>
      <c r="K7" s="21"/>
      <c r="L7" s="21"/>
      <c r="M7" s="21"/>
    </row>
    <row r="8" spans="1:13" ht="28.75" customHeight="1" x14ac:dyDescent="0.35">
      <c r="A8" s="86" t="s">
        <v>24</v>
      </c>
      <c r="B8" s="19"/>
      <c r="C8" s="19"/>
      <c r="D8" s="19"/>
      <c r="E8" s="21"/>
      <c r="F8" s="21"/>
      <c r="G8" s="21"/>
      <c r="H8" s="21"/>
      <c r="I8" s="21"/>
      <c r="J8" s="21"/>
      <c r="K8" s="21"/>
      <c r="L8" s="21"/>
      <c r="M8" s="21"/>
    </row>
    <row r="9" spans="1:13" ht="28.75" customHeight="1" x14ac:dyDescent="0.35">
      <c r="A9" s="86" t="s">
        <v>25</v>
      </c>
      <c r="B9" s="19"/>
      <c r="C9" s="19"/>
      <c r="D9" s="19"/>
      <c r="E9" s="21"/>
      <c r="F9" s="21"/>
      <c r="G9" s="21"/>
      <c r="H9" s="21"/>
      <c r="I9" s="21"/>
      <c r="J9" s="21"/>
      <c r="K9" s="21"/>
      <c r="L9" s="21"/>
      <c r="M9" s="21"/>
    </row>
    <row r="10" spans="1:13" ht="28.75" customHeight="1" x14ac:dyDescent="0.35">
      <c r="A10" s="86" t="s">
        <v>26</v>
      </c>
      <c r="B10" s="19"/>
      <c r="C10" s="19"/>
      <c r="D10" s="19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28.75" customHeight="1" x14ac:dyDescent="0.35">
      <c r="A11" s="86" t="s">
        <v>27</v>
      </c>
      <c r="B11" s="19"/>
      <c r="C11" s="19"/>
      <c r="D11" s="19"/>
    </row>
    <row r="12" spans="1:13" ht="28.75" customHeight="1" x14ac:dyDescent="0.35">
      <c r="A12" s="86" t="s">
        <v>28</v>
      </c>
      <c r="B12" s="19"/>
      <c r="C12" s="19"/>
      <c r="D12" s="19"/>
    </row>
    <row r="13" spans="1:13" ht="28.75" customHeight="1" x14ac:dyDescent="0.35">
      <c r="A13" s="86" t="s">
        <v>29</v>
      </c>
      <c r="B13" s="19"/>
      <c r="C13" s="19"/>
      <c r="D13" s="19"/>
    </row>
    <row r="14" spans="1:13" ht="28.75" customHeight="1" x14ac:dyDescent="0.35">
      <c r="A14" s="86" t="s">
        <v>30</v>
      </c>
      <c r="B14" s="19"/>
      <c r="C14" s="19"/>
      <c r="D14" s="19"/>
    </row>
    <row r="15" spans="1:13" ht="28.75" customHeight="1" x14ac:dyDescent="0.35">
      <c r="A15" s="86" t="s">
        <v>31</v>
      </c>
      <c r="B15" s="19"/>
      <c r="C15" s="19"/>
      <c r="D15" s="19"/>
    </row>
    <row r="16" spans="1:13" ht="28.75" customHeight="1" x14ac:dyDescent="0.35">
      <c r="A16" s="86" t="s">
        <v>32</v>
      </c>
      <c r="B16" s="19"/>
      <c r="C16" s="19"/>
      <c r="D16" s="19"/>
    </row>
    <row r="17" spans="1:4" ht="28.75" customHeight="1" x14ac:dyDescent="0.35">
      <c r="A17" s="86" t="s">
        <v>33</v>
      </c>
      <c r="B17" s="96" t="s">
        <v>34</v>
      </c>
      <c r="C17" s="94"/>
      <c r="D17" s="94">
        <v>0.61</v>
      </c>
    </row>
    <row r="18" spans="1:4" ht="28.75" customHeight="1" x14ac:dyDescent="0.35">
      <c r="A18" s="142" t="s">
        <v>35</v>
      </c>
      <c r="B18" s="143"/>
      <c r="C18" s="144"/>
      <c r="D18" s="108">
        <f>SUM(D6:D17)</f>
        <v>0.78</v>
      </c>
    </row>
    <row r="19" spans="1:4" ht="28.75" customHeight="1" x14ac:dyDescent="0.35">
      <c r="A19" s="142" t="s">
        <v>36</v>
      </c>
      <c r="B19" s="143"/>
      <c r="C19" s="144"/>
      <c r="D19" s="128">
        <f>1/D18</f>
        <v>1.2820512820512819</v>
      </c>
    </row>
  </sheetData>
  <mergeCells count="6">
    <mergeCell ref="A1:D1"/>
    <mergeCell ref="A4:B4"/>
    <mergeCell ref="C4:D4"/>
    <mergeCell ref="A18:C18"/>
    <mergeCell ref="A19:C19"/>
    <mergeCell ref="A2:D3"/>
  </mergeCells>
  <pageMargins left="0.7" right="0.7" top="0.75" bottom="0.75" header="0.3" footer="0.3"/>
  <pageSetup scale="30" orientation="portrait" r:id="rId1"/>
  <headerFooter>
    <oddFooter>&amp;R7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6" tint="0.59999389629810485"/>
  </sheetPr>
  <dimension ref="A1:E40"/>
  <sheetViews>
    <sheetView showGridLines="0" zoomScale="90" zoomScaleNormal="90" zoomScalePageLayoutView="85" workbookViewId="0">
      <selection activeCell="D18" sqref="D18:D19"/>
    </sheetView>
  </sheetViews>
  <sheetFormatPr defaultColWidth="9.1796875" defaultRowHeight="14.5" x14ac:dyDescent="0.35"/>
  <cols>
    <col min="1" max="2" width="12.7265625" style="1" customWidth="1"/>
    <col min="3" max="3" width="51" style="4" customWidth="1"/>
    <col min="4" max="4" width="12.7265625" style="1" customWidth="1"/>
    <col min="5" max="5" width="6.7265625" style="27" customWidth="1"/>
    <col min="6" max="16384" width="9.1796875" style="1"/>
  </cols>
  <sheetData>
    <row r="1" spans="1:5" s="99" customFormat="1" ht="21.75" customHeight="1" x14ac:dyDescent="0.35">
      <c r="A1" s="99" t="s">
        <v>38</v>
      </c>
    </row>
    <row r="2" spans="1:5" ht="15" customHeight="1" x14ac:dyDescent="0.35">
      <c r="A2" s="150"/>
      <c r="B2" s="150"/>
      <c r="C2" s="150"/>
      <c r="D2" s="150"/>
      <c r="E2" s="101"/>
    </row>
    <row r="3" spans="1:5" ht="15" customHeight="1" x14ac:dyDescent="0.35">
      <c r="A3" s="145"/>
      <c r="B3" s="145"/>
      <c r="C3" s="145"/>
      <c r="D3" s="145"/>
      <c r="E3" s="101"/>
    </row>
    <row r="4" spans="1:5" ht="28.75" customHeight="1" x14ac:dyDescent="0.35">
      <c r="A4" s="146" t="s">
        <v>37</v>
      </c>
      <c r="B4" s="147"/>
      <c r="C4" s="148"/>
      <c r="D4" s="149"/>
      <c r="E4" s="102"/>
    </row>
    <row r="5" spans="1:5" ht="15" customHeight="1" x14ac:dyDescent="0.35">
      <c r="A5" s="94" t="s">
        <v>17</v>
      </c>
      <c r="B5" s="95" t="s">
        <v>18</v>
      </c>
      <c r="C5" s="94" t="s">
        <v>19</v>
      </c>
      <c r="D5" s="94" t="s">
        <v>20</v>
      </c>
      <c r="E5" s="103"/>
    </row>
    <row r="6" spans="1:5" ht="28.75" customHeight="1" x14ac:dyDescent="0.35">
      <c r="A6" s="86" t="s">
        <v>21</v>
      </c>
      <c r="B6" s="96" t="s">
        <v>22</v>
      </c>
      <c r="C6" s="94"/>
      <c r="D6" s="94">
        <v>0.17</v>
      </c>
      <c r="E6" s="103"/>
    </row>
    <row r="7" spans="1:5" ht="28.75" customHeight="1" x14ac:dyDescent="0.35">
      <c r="A7" s="86" t="s">
        <v>23</v>
      </c>
      <c r="B7" s="92"/>
      <c r="C7" s="92"/>
      <c r="D7" s="92"/>
      <c r="E7" s="100"/>
    </row>
    <row r="8" spans="1:5" ht="28.75" customHeight="1" x14ac:dyDescent="0.35">
      <c r="A8" s="86" t="s">
        <v>24</v>
      </c>
      <c r="B8" s="92"/>
      <c r="C8" s="92"/>
      <c r="D8" s="92"/>
      <c r="E8" s="100"/>
    </row>
    <row r="9" spans="1:5" ht="28.75" customHeight="1" x14ac:dyDescent="0.35">
      <c r="A9" s="86" t="s">
        <v>25</v>
      </c>
      <c r="B9" s="92"/>
      <c r="C9" s="92"/>
      <c r="D9" s="92"/>
      <c r="E9" s="100"/>
    </row>
    <row r="10" spans="1:5" ht="28.75" customHeight="1" x14ac:dyDescent="0.35">
      <c r="A10" s="86" t="s">
        <v>26</v>
      </c>
      <c r="B10" s="92"/>
      <c r="C10" s="92"/>
      <c r="D10" s="92"/>
      <c r="E10" s="100"/>
    </row>
    <row r="11" spans="1:5" ht="28.75" customHeight="1" x14ac:dyDescent="0.35">
      <c r="A11" s="86" t="s">
        <v>27</v>
      </c>
      <c r="B11" s="92"/>
      <c r="C11" s="92"/>
      <c r="D11" s="92"/>
      <c r="E11" s="100"/>
    </row>
    <row r="12" spans="1:5" ht="28.75" customHeight="1" x14ac:dyDescent="0.35">
      <c r="A12" s="86" t="s">
        <v>28</v>
      </c>
      <c r="B12" s="92"/>
      <c r="C12" s="92"/>
      <c r="D12" s="92"/>
      <c r="E12" s="100"/>
    </row>
    <row r="13" spans="1:5" ht="28.75" customHeight="1" x14ac:dyDescent="0.35">
      <c r="A13" s="86" t="s">
        <v>29</v>
      </c>
      <c r="B13" s="92"/>
      <c r="C13" s="92"/>
      <c r="D13" s="92"/>
      <c r="E13" s="100"/>
    </row>
    <row r="14" spans="1:5" ht="28.75" customHeight="1" x14ac:dyDescent="0.35">
      <c r="A14" s="86" t="s">
        <v>30</v>
      </c>
      <c r="B14" s="92"/>
      <c r="C14" s="92"/>
      <c r="D14" s="92"/>
      <c r="E14" s="100"/>
    </row>
    <row r="15" spans="1:5" ht="28.75" customHeight="1" x14ac:dyDescent="0.35">
      <c r="A15" s="86" t="s">
        <v>31</v>
      </c>
      <c r="B15" s="92"/>
      <c r="C15" s="92"/>
      <c r="D15" s="92"/>
      <c r="E15" s="100"/>
    </row>
    <row r="16" spans="1:5" ht="28.75" customHeight="1" x14ac:dyDescent="0.35">
      <c r="A16" s="86" t="s">
        <v>32</v>
      </c>
      <c r="B16" s="92"/>
      <c r="C16" s="92"/>
      <c r="D16" s="92"/>
      <c r="E16" s="100"/>
    </row>
    <row r="17" spans="1:5" ht="28.75" customHeight="1" x14ac:dyDescent="0.35">
      <c r="A17" s="86" t="s">
        <v>33</v>
      </c>
      <c r="B17" s="96" t="s">
        <v>34</v>
      </c>
      <c r="C17" s="94"/>
      <c r="D17" s="94">
        <v>0.68</v>
      </c>
      <c r="E17" s="103"/>
    </row>
    <row r="18" spans="1:5" ht="28.75" customHeight="1" x14ac:dyDescent="0.35">
      <c r="A18" s="142" t="s">
        <v>35</v>
      </c>
      <c r="B18" s="143"/>
      <c r="C18" s="144"/>
      <c r="D18" s="97">
        <f>SUM(D6:D17)</f>
        <v>0.85000000000000009</v>
      </c>
      <c r="E18" s="100"/>
    </row>
    <row r="19" spans="1:5" ht="28.75" customHeight="1" x14ac:dyDescent="0.35">
      <c r="A19" s="142" t="s">
        <v>36</v>
      </c>
      <c r="B19" s="143"/>
      <c r="C19" s="144"/>
      <c r="D19" s="98">
        <f>1/D18</f>
        <v>1.1764705882352939</v>
      </c>
      <c r="E19" s="104"/>
    </row>
    <row r="23" spans="1:5" ht="28.75" customHeight="1" x14ac:dyDescent="0.35">
      <c r="A23" s="102"/>
      <c r="C23" s="1"/>
      <c r="E23" s="1"/>
    </row>
    <row r="24" spans="1:5" ht="15" customHeight="1" x14ac:dyDescent="0.35">
      <c r="A24" s="103"/>
      <c r="C24" s="1"/>
      <c r="E24" s="1"/>
    </row>
    <row r="25" spans="1:5" ht="28.75" customHeight="1" x14ac:dyDescent="0.35">
      <c r="A25" s="103"/>
      <c r="C25" s="1"/>
      <c r="E25" s="1"/>
    </row>
    <row r="26" spans="1:5" ht="28.75" customHeight="1" x14ac:dyDescent="0.35">
      <c r="A26" s="100"/>
      <c r="C26" s="1"/>
      <c r="E26" s="1"/>
    </row>
    <row r="27" spans="1:5" ht="28.75" customHeight="1" x14ac:dyDescent="0.35">
      <c r="A27" s="100"/>
      <c r="C27" s="1"/>
      <c r="E27" s="1"/>
    </row>
    <row r="28" spans="1:5" ht="28.75" customHeight="1" x14ac:dyDescent="0.35">
      <c r="A28" s="100"/>
      <c r="C28" s="1"/>
      <c r="E28" s="1"/>
    </row>
    <row r="29" spans="1:5" ht="28.75" customHeight="1" x14ac:dyDescent="0.35">
      <c r="A29" s="100"/>
      <c r="C29" s="1"/>
      <c r="E29" s="1"/>
    </row>
    <row r="30" spans="1:5" ht="28.75" customHeight="1" x14ac:dyDescent="0.35">
      <c r="A30" s="100"/>
      <c r="C30" s="1"/>
      <c r="E30" s="1"/>
    </row>
    <row r="31" spans="1:5" ht="28.75" customHeight="1" x14ac:dyDescent="0.35">
      <c r="A31" s="100"/>
      <c r="C31" s="1"/>
      <c r="E31" s="1"/>
    </row>
    <row r="32" spans="1:5" ht="28.75" customHeight="1" x14ac:dyDescent="0.35">
      <c r="A32" s="100"/>
      <c r="C32" s="1"/>
      <c r="E32" s="1"/>
    </row>
    <row r="33" spans="1:5" ht="28.75" customHeight="1" x14ac:dyDescent="0.35">
      <c r="A33" s="100"/>
      <c r="C33" s="1"/>
      <c r="E33" s="1"/>
    </row>
    <row r="34" spans="1:5" ht="28.75" customHeight="1" x14ac:dyDescent="0.35">
      <c r="A34" s="100"/>
      <c r="C34" s="1"/>
      <c r="E34" s="1"/>
    </row>
    <row r="35" spans="1:5" ht="28.75" customHeight="1" x14ac:dyDescent="0.35">
      <c r="A35" s="100"/>
      <c r="C35" s="1"/>
      <c r="E35" s="1"/>
    </row>
    <row r="36" spans="1:5" ht="28.75" customHeight="1" x14ac:dyDescent="0.35">
      <c r="A36" s="103"/>
      <c r="C36" s="1"/>
      <c r="E36" s="1"/>
    </row>
    <row r="37" spans="1:5" ht="28.75" customHeight="1" x14ac:dyDescent="0.35">
      <c r="A37" s="100"/>
      <c r="C37" s="1"/>
      <c r="E37" s="1"/>
    </row>
    <row r="38" spans="1:5" ht="28.75" customHeight="1" x14ac:dyDescent="0.35">
      <c r="A38" s="104"/>
      <c r="C38" s="1"/>
      <c r="E38" s="1"/>
    </row>
    <row r="39" spans="1:5" x14ac:dyDescent="0.35">
      <c r="A39" s="27"/>
      <c r="C39" s="1"/>
      <c r="E39" s="1"/>
    </row>
    <row r="40" spans="1:5" x14ac:dyDescent="0.35">
      <c r="A40" s="27"/>
      <c r="C40" s="1"/>
      <c r="E40" s="1"/>
    </row>
  </sheetData>
  <mergeCells count="5">
    <mergeCell ref="A19:C19"/>
    <mergeCell ref="A18:C18"/>
    <mergeCell ref="A4:B4"/>
    <mergeCell ref="C4:D4"/>
    <mergeCell ref="A2:D3"/>
  </mergeCells>
  <pageMargins left="0.7" right="0.7" top="0.75" bottom="0.75" header="0.3" footer="0.3"/>
  <pageSetup scale="30" orientation="portrait" r:id="rId1"/>
  <headerFooter>
    <oddFooter>&amp;R9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6" tint="0.59999389629810485"/>
  </sheetPr>
  <dimension ref="A1:D19"/>
  <sheetViews>
    <sheetView showGridLines="0" zoomScaleNormal="100" zoomScalePageLayoutView="85" workbookViewId="0">
      <selection activeCell="D18" sqref="D18:D19"/>
    </sheetView>
  </sheetViews>
  <sheetFormatPr defaultColWidth="9.1796875" defaultRowHeight="14.5" x14ac:dyDescent="0.35"/>
  <cols>
    <col min="1" max="2" width="12.7265625" style="1" customWidth="1"/>
    <col min="3" max="3" width="51" style="4" customWidth="1"/>
    <col min="4" max="4" width="12.7265625" style="1" customWidth="1"/>
    <col min="5" max="16384" width="9.1796875" style="1"/>
  </cols>
  <sheetData>
    <row r="1" spans="1:4" ht="21.75" customHeight="1" x14ac:dyDescent="0.35">
      <c r="A1" s="151" t="s">
        <v>42</v>
      </c>
      <c r="B1" s="152"/>
      <c r="C1" s="152"/>
      <c r="D1" s="153"/>
    </row>
    <row r="2" spans="1:4" ht="15" customHeight="1" x14ac:dyDescent="0.35">
      <c r="A2" s="150"/>
      <c r="B2" s="150"/>
      <c r="C2" s="150"/>
      <c r="D2" s="150"/>
    </row>
    <row r="3" spans="1:4" ht="15" customHeight="1" x14ac:dyDescent="0.35">
      <c r="A3" s="158"/>
      <c r="B3" s="158"/>
      <c r="C3" s="158"/>
      <c r="D3" s="158"/>
    </row>
    <row r="4" spans="1:4" ht="28.75" customHeight="1" x14ac:dyDescent="0.35">
      <c r="A4" s="154" t="s">
        <v>41</v>
      </c>
      <c r="B4" s="155"/>
      <c r="C4" s="156"/>
      <c r="D4" s="157"/>
    </row>
    <row r="5" spans="1:4" ht="15" customHeight="1" x14ac:dyDescent="0.35">
      <c r="A5" s="94" t="s">
        <v>17</v>
      </c>
      <c r="B5" s="95" t="s">
        <v>18</v>
      </c>
      <c r="C5" s="94" t="s">
        <v>19</v>
      </c>
      <c r="D5" s="94" t="s">
        <v>20</v>
      </c>
    </row>
    <row r="6" spans="1:4" ht="28.75" customHeight="1" x14ac:dyDescent="0.35">
      <c r="A6" s="86" t="s">
        <v>33</v>
      </c>
      <c r="B6" s="96" t="s">
        <v>34</v>
      </c>
      <c r="C6" s="94"/>
      <c r="D6" s="94">
        <v>0.92</v>
      </c>
    </row>
    <row r="7" spans="1:4" ht="28.75" customHeight="1" x14ac:dyDescent="0.35">
      <c r="A7" s="86" t="s">
        <v>23</v>
      </c>
      <c r="B7" s="19"/>
      <c r="C7" s="19"/>
      <c r="D7" s="19"/>
    </row>
    <row r="8" spans="1:4" ht="28.75" customHeight="1" x14ac:dyDescent="0.35">
      <c r="A8" s="86" t="s">
        <v>24</v>
      </c>
      <c r="B8" s="19"/>
      <c r="C8" s="19"/>
      <c r="D8" s="19"/>
    </row>
    <row r="9" spans="1:4" ht="28.75" customHeight="1" x14ac:dyDescent="0.35">
      <c r="A9" s="86" t="s">
        <v>25</v>
      </c>
      <c r="B9" s="19"/>
      <c r="C9" s="19"/>
      <c r="D9" s="19"/>
    </row>
    <row r="10" spans="1:4" ht="28.75" customHeight="1" x14ac:dyDescent="0.35">
      <c r="A10" s="86" t="s">
        <v>26</v>
      </c>
      <c r="B10" s="19"/>
      <c r="C10" s="19"/>
      <c r="D10" s="19"/>
    </row>
    <row r="11" spans="1:4" ht="28.75" customHeight="1" x14ac:dyDescent="0.35">
      <c r="A11" s="86" t="s">
        <v>27</v>
      </c>
      <c r="B11" s="19"/>
      <c r="C11" s="19"/>
      <c r="D11" s="19"/>
    </row>
    <row r="12" spans="1:4" ht="28.75" customHeight="1" x14ac:dyDescent="0.35">
      <c r="A12" s="86" t="s">
        <v>28</v>
      </c>
      <c r="B12" s="19"/>
      <c r="C12" s="19"/>
      <c r="D12" s="19"/>
    </row>
    <row r="13" spans="1:4" ht="28.75" customHeight="1" x14ac:dyDescent="0.35">
      <c r="A13" s="86" t="s">
        <v>29</v>
      </c>
      <c r="B13" s="19"/>
      <c r="C13" s="19"/>
      <c r="D13" s="19"/>
    </row>
    <row r="14" spans="1:4" ht="28.75" customHeight="1" x14ac:dyDescent="0.35">
      <c r="A14" s="86" t="s">
        <v>30</v>
      </c>
      <c r="B14" s="19"/>
      <c r="C14" s="19"/>
      <c r="D14" s="19"/>
    </row>
    <row r="15" spans="1:4" ht="28.75" customHeight="1" x14ac:dyDescent="0.35">
      <c r="A15" s="86" t="s">
        <v>31</v>
      </c>
      <c r="B15" s="19"/>
      <c r="C15" s="19"/>
      <c r="D15" s="19"/>
    </row>
    <row r="16" spans="1:4" ht="28.75" customHeight="1" x14ac:dyDescent="0.35">
      <c r="A16" s="86" t="s">
        <v>32</v>
      </c>
      <c r="B16" s="19"/>
      <c r="C16" s="19"/>
      <c r="D16" s="19"/>
    </row>
    <row r="17" spans="1:4" ht="28.75" customHeight="1" x14ac:dyDescent="0.35">
      <c r="A17" s="86" t="s">
        <v>21</v>
      </c>
      <c r="B17" s="96" t="s">
        <v>22</v>
      </c>
      <c r="C17" s="94"/>
      <c r="D17" s="94">
        <v>0.17</v>
      </c>
    </row>
    <row r="18" spans="1:4" ht="28.75" customHeight="1" x14ac:dyDescent="0.35">
      <c r="A18" s="142" t="s">
        <v>35</v>
      </c>
      <c r="B18" s="143"/>
      <c r="C18" s="144"/>
      <c r="D18" s="97">
        <f>SUM(D6:D17)</f>
        <v>1.0900000000000001</v>
      </c>
    </row>
    <row r="19" spans="1:4" ht="28.75" customHeight="1" x14ac:dyDescent="0.35">
      <c r="A19" s="142" t="s">
        <v>36</v>
      </c>
      <c r="B19" s="143"/>
      <c r="C19" s="144"/>
      <c r="D19" s="98">
        <f>1/D18</f>
        <v>0.9174311926605504</v>
      </c>
    </row>
  </sheetData>
  <mergeCells count="6">
    <mergeCell ref="A1:D1"/>
    <mergeCell ref="A4:B4"/>
    <mergeCell ref="C4:D4"/>
    <mergeCell ref="A18:C18"/>
    <mergeCell ref="A19:C19"/>
    <mergeCell ref="A2:D3"/>
  </mergeCells>
  <pageMargins left="0.7" right="0.7" top="0.75" bottom="0.75" header="0.3" footer="0.3"/>
  <pageSetup scale="29" orientation="portrait" r:id="rId1"/>
  <headerFooter>
    <oddFooter>&amp;R11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theme="6" tint="-0.249977111117893"/>
  </sheetPr>
  <dimension ref="A1:F23"/>
  <sheetViews>
    <sheetView showGridLines="0" zoomScale="80" zoomScaleNormal="80" zoomScalePageLayoutView="85" workbookViewId="0">
      <selection activeCell="E4" sqref="E4:F4"/>
    </sheetView>
  </sheetViews>
  <sheetFormatPr defaultColWidth="9.1796875" defaultRowHeight="14.5" x14ac:dyDescent="0.35"/>
  <cols>
    <col min="1" max="2" width="12.6328125" style="1" customWidth="1"/>
    <col min="3" max="3" width="24.1796875" style="4" customWidth="1"/>
    <col min="4" max="4" width="12.54296875" style="4" customWidth="1"/>
    <col min="5" max="6" width="12.54296875" style="1" customWidth="1"/>
    <col min="7" max="16384" width="9.1796875" style="1"/>
  </cols>
  <sheetData>
    <row r="1" spans="1:6" ht="21.75" customHeight="1" x14ac:dyDescent="0.35">
      <c r="A1" s="135" t="s">
        <v>61</v>
      </c>
      <c r="B1" s="136"/>
      <c r="C1" s="136"/>
      <c r="D1" s="136"/>
      <c r="E1" s="136"/>
      <c r="F1" s="137"/>
    </row>
    <row r="2" spans="1:6" ht="15" customHeight="1" x14ac:dyDescent="0.35">
      <c r="A2" s="145"/>
      <c r="B2" s="145"/>
      <c r="C2" s="145"/>
      <c r="D2" s="145"/>
      <c r="E2" s="145"/>
      <c r="F2" s="145"/>
    </row>
    <row r="3" spans="1:6" ht="28.5" customHeight="1" thickBot="1" x14ac:dyDescent="0.4">
      <c r="A3" s="169" t="s">
        <v>73</v>
      </c>
      <c r="B3" s="170"/>
      <c r="C3" s="46"/>
      <c r="D3" s="39" t="s">
        <v>74</v>
      </c>
      <c r="E3" s="171"/>
      <c r="F3" s="172"/>
    </row>
    <row r="4" spans="1:6" ht="28.5" customHeight="1" thickBot="1" x14ac:dyDescent="0.4">
      <c r="A4" s="165" t="s">
        <v>40</v>
      </c>
      <c r="B4" s="166"/>
      <c r="C4" s="47"/>
      <c r="D4" s="43" t="s">
        <v>46</v>
      </c>
      <c r="E4" s="167"/>
      <c r="F4" s="168"/>
    </row>
    <row r="5" spans="1:6" ht="28.75" customHeight="1" thickBot="1" x14ac:dyDescent="0.4">
      <c r="A5" s="43" t="s">
        <v>44</v>
      </c>
      <c r="B5" s="43" t="s">
        <v>66</v>
      </c>
      <c r="C5" s="44"/>
      <c r="D5" s="43" t="s">
        <v>0</v>
      </c>
      <c r="E5" s="44"/>
      <c r="F5" s="45"/>
    </row>
    <row r="6" spans="1:6" ht="28.75" customHeight="1" x14ac:dyDescent="0.35">
      <c r="A6" s="38" t="s">
        <v>79</v>
      </c>
      <c r="B6" s="38" t="s">
        <v>66</v>
      </c>
      <c r="C6" s="48">
        <f>'Roof Assembly'!D18</f>
        <v>0.78</v>
      </c>
      <c r="D6" s="38" t="s">
        <v>0</v>
      </c>
      <c r="E6" s="175">
        <f>'Roof Assembly'!D19</f>
        <v>1.2820512820512819</v>
      </c>
      <c r="F6" s="176"/>
    </row>
    <row r="7" spans="1:6" ht="28.75" customHeight="1" thickBot="1" x14ac:dyDescent="0.4">
      <c r="A7" s="39"/>
      <c r="B7" s="39" t="s">
        <v>80</v>
      </c>
      <c r="C7" s="40"/>
      <c r="D7" s="39" t="s">
        <v>14</v>
      </c>
      <c r="E7" s="40"/>
      <c r="F7" s="41"/>
    </row>
    <row r="8" spans="1:6" ht="28.75" customHeight="1" thickBot="1" x14ac:dyDescent="0.4">
      <c r="A8" s="38" t="s">
        <v>81</v>
      </c>
      <c r="B8" s="38" t="s">
        <v>78</v>
      </c>
      <c r="C8" s="46"/>
      <c r="D8" s="38" t="s">
        <v>82</v>
      </c>
      <c r="E8" s="156"/>
      <c r="F8" s="157"/>
    </row>
    <row r="9" spans="1:6" ht="28.75" customHeight="1" x14ac:dyDescent="0.35">
      <c r="A9" s="32"/>
      <c r="B9" s="32" t="s">
        <v>66</v>
      </c>
      <c r="C9" s="36"/>
      <c r="D9" s="32" t="s">
        <v>0</v>
      </c>
      <c r="E9" s="36"/>
      <c r="F9" s="37"/>
    </row>
    <row r="10" spans="1:6" ht="28.75" customHeight="1" x14ac:dyDescent="0.35">
      <c r="A10" s="32"/>
      <c r="B10" s="32" t="s">
        <v>80</v>
      </c>
      <c r="C10" s="36"/>
      <c r="D10" s="32" t="s">
        <v>67</v>
      </c>
      <c r="E10" s="140"/>
      <c r="F10" s="141"/>
    </row>
    <row r="11" spans="1:6" ht="28.75" customHeight="1" thickBot="1" x14ac:dyDescent="0.4">
      <c r="A11" s="39"/>
      <c r="B11" s="39"/>
      <c r="C11" s="40"/>
      <c r="D11" s="39" t="s">
        <v>14</v>
      </c>
      <c r="E11" s="171"/>
      <c r="F11" s="172"/>
    </row>
    <row r="12" spans="1:6" ht="54" customHeight="1" x14ac:dyDescent="0.35">
      <c r="A12" s="38" t="s">
        <v>1</v>
      </c>
      <c r="B12" s="162" t="s">
        <v>43</v>
      </c>
      <c r="C12" s="163"/>
      <c r="D12" s="163"/>
      <c r="E12" s="163"/>
      <c r="F12" s="164"/>
    </row>
    <row r="13" spans="1:6" s="5" customFormat="1" ht="28.5" customHeight="1" x14ac:dyDescent="0.35">
      <c r="A13" s="31"/>
      <c r="B13" s="33"/>
      <c r="C13" s="33"/>
      <c r="D13" s="33"/>
      <c r="E13" s="34"/>
      <c r="F13" s="35"/>
    </row>
    <row r="14" spans="1:6" ht="21.75" customHeight="1" x14ac:dyDescent="0.35">
      <c r="A14" s="135" t="s">
        <v>65</v>
      </c>
      <c r="B14" s="136"/>
      <c r="C14" s="136"/>
      <c r="D14" s="136"/>
      <c r="E14" s="136"/>
      <c r="F14" s="137"/>
    </row>
    <row r="15" spans="1:6" ht="16" customHeight="1" x14ac:dyDescent="0.35">
      <c r="A15" s="14"/>
      <c r="B15" s="15"/>
      <c r="C15" s="16"/>
      <c r="D15" s="16"/>
      <c r="E15" s="17"/>
    </row>
    <row r="16" spans="1:6" ht="28.5" customHeight="1" thickBot="1" x14ac:dyDescent="0.4">
      <c r="A16" s="173" t="s">
        <v>73</v>
      </c>
      <c r="B16" s="174"/>
      <c r="C16" s="46"/>
      <c r="D16" s="32" t="s">
        <v>74</v>
      </c>
      <c r="E16" s="140"/>
      <c r="F16" s="141"/>
    </row>
    <row r="17" spans="1:6" ht="28.75" customHeight="1" x14ac:dyDescent="0.35">
      <c r="A17" s="32" t="s">
        <v>44</v>
      </c>
      <c r="B17" s="32" t="s">
        <v>2</v>
      </c>
      <c r="C17" s="36"/>
      <c r="D17" s="36"/>
      <c r="E17" s="36"/>
      <c r="F17" s="37"/>
    </row>
    <row r="18" spans="1:6" ht="28.75" customHeight="1" x14ac:dyDescent="0.35">
      <c r="A18" s="32" t="s">
        <v>79</v>
      </c>
      <c r="B18" s="32" t="s">
        <v>2</v>
      </c>
      <c r="C18" s="36"/>
      <c r="D18" s="42" t="s">
        <v>83</v>
      </c>
      <c r="E18" s="36"/>
      <c r="F18" s="37"/>
    </row>
    <row r="19" spans="1:6" ht="28.75" customHeight="1" x14ac:dyDescent="0.35">
      <c r="A19" s="32"/>
      <c r="B19" s="32" t="s">
        <v>80</v>
      </c>
      <c r="C19" s="36"/>
      <c r="D19" s="32" t="s">
        <v>14</v>
      </c>
      <c r="E19" s="36"/>
      <c r="F19" s="37"/>
    </row>
    <row r="20" spans="1:6" ht="28.75" customHeight="1" thickBot="1" x14ac:dyDescent="0.4">
      <c r="A20" s="32" t="s">
        <v>81</v>
      </c>
      <c r="B20" s="32" t="s">
        <v>78</v>
      </c>
      <c r="C20" s="50"/>
      <c r="D20" s="32" t="s">
        <v>82</v>
      </c>
      <c r="E20" s="140"/>
      <c r="F20" s="141"/>
    </row>
    <row r="21" spans="1:6" ht="28.75" customHeight="1" x14ac:dyDescent="0.35">
      <c r="A21" s="32"/>
      <c r="B21" s="32" t="s">
        <v>2</v>
      </c>
      <c r="C21" s="36"/>
      <c r="D21" s="42" t="s">
        <v>83</v>
      </c>
      <c r="E21" s="36"/>
      <c r="F21" s="37"/>
    </row>
    <row r="22" spans="1:6" ht="28.75" customHeight="1" x14ac:dyDescent="0.35">
      <c r="A22" s="32"/>
      <c r="B22" s="32" t="s">
        <v>80</v>
      </c>
      <c r="C22" s="36"/>
      <c r="D22" s="32" t="s">
        <v>14</v>
      </c>
      <c r="E22" s="140"/>
      <c r="F22" s="141"/>
    </row>
    <row r="23" spans="1:6" ht="54" customHeight="1" x14ac:dyDescent="0.35">
      <c r="A23" s="32" t="s">
        <v>1</v>
      </c>
      <c r="B23" s="159"/>
      <c r="C23" s="160"/>
      <c r="D23" s="160"/>
      <c r="E23" s="160"/>
      <c r="F23" s="161"/>
    </row>
  </sheetData>
  <mergeCells count="17">
    <mergeCell ref="A1:F1"/>
    <mergeCell ref="B23:F23"/>
    <mergeCell ref="B12:F12"/>
    <mergeCell ref="A2:F2"/>
    <mergeCell ref="A4:B4"/>
    <mergeCell ref="E4:F4"/>
    <mergeCell ref="A3:B3"/>
    <mergeCell ref="E3:F3"/>
    <mergeCell ref="A16:B16"/>
    <mergeCell ref="E16:F16"/>
    <mergeCell ref="E6:F6"/>
    <mergeCell ref="A14:F14"/>
    <mergeCell ref="E8:F8"/>
    <mergeCell ref="E11:F11"/>
    <mergeCell ref="E10:F10"/>
    <mergeCell ref="E20:F20"/>
    <mergeCell ref="E22:F22"/>
  </mergeCells>
  <dataValidations count="2">
    <dataValidation type="list" allowBlank="1" showInputMessage="1" showErrorMessage="1" sqref="E22:F22" xr:uid="{00000000-0002-0000-0800-000000000000}">
      <formula1>$A$12:$A$14</formula1>
    </dataValidation>
    <dataValidation type="list" allowBlank="1" showInputMessage="1" showErrorMessage="1" sqref="C16" xr:uid="{00000000-0002-0000-0800-000001000000}">
      <formula1>$F$8:$F$9</formula1>
    </dataValidation>
  </dataValidations>
  <pageMargins left="0.7" right="0.7" top="0.75" bottom="0.75" header="0.3" footer="0.3"/>
  <pageSetup orientation="portrait" r:id="rId1"/>
  <headerFooter>
    <oddFooter>&amp;R6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3000000}">
          <x14:formula1>
            <xm:f>'Drop Downs'!$F$8:$F$9</xm:f>
          </x14:formula1>
          <xm:sqref>C8 C3 C20</xm:sqref>
        </x14:dataValidation>
        <x14:dataValidation type="list" allowBlank="1" showInputMessage="1" showErrorMessage="1" xr:uid="{00000000-0002-0000-0800-000004000000}">
          <x14:formula1>
            <xm:f>'Drop Downs'!$F$3:$F$5</xm:f>
          </x14:formula1>
          <xm:sqref>E4:F4</xm:sqref>
        </x14:dataValidation>
        <x14:dataValidation type="list" allowBlank="1" showInputMessage="1" showErrorMessage="1" xr:uid="{00000000-0002-0000-0800-000006000000}">
          <x14:formula1>
            <xm:f>'Drop Downs'!$F$12:$F$14</xm:f>
          </x14:formula1>
          <xm:sqref>E10:F10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-0.249977111117893"/>
  </sheetPr>
  <dimension ref="A1:F13"/>
  <sheetViews>
    <sheetView showGridLines="0" view="pageLayout" topLeftCell="A7" zoomScale="85" zoomScaleNormal="115" zoomScalePageLayoutView="85" workbookViewId="0">
      <selection activeCell="C7" sqref="C7"/>
    </sheetView>
  </sheetViews>
  <sheetFormatPr defaultColWidth="9.1796875" defaultRowHeight="14.5" x14ac:dyDescent="0.35"/>
  <cols>
    <col min="1" max="2" width="12.6328125" style="1" customWidth="1"/>
    <col min="3" max="3" width="24.1796875" style="4" customWidth="1"/>
    <col min="4" max="4" width="12.54296875" style="4" customWidth="1"/>
    <col min="5" max="6" width="12.54296875" style="1" customWidth="1"/>
    <col min="7" max="16384" width="9.1796875" style="1"/>
  </cols>
  <sheetData>
    <row r="1" spans="1:6" ht="21.75" customHeight="1" x14ac:dyDescent="0.35">
      <c r="A1" s="135" t="s">
        <v>91</v>
      </c>
      <c r="B1" s="136"/>
      <c r="C1" s="136"/>
      <c r="D1" s="136"/>
      <c r="E1" s="136"/>
      <c r="F1" s="137"/>
    </row>
    <row r="2" spans="1:6" ht="15" customHeight="1" x14ac:dyDescent="0.35">
      <c r="A2" s="145"/>
      <c r="B2" s="145"/>
      <c r="C2" s="145"/>
      <c r="D2" s="145"/>
      <c r="E2" s="145"/>
      <c r="F2" s="145"/>
    </row>
    <row r="3" spans="1:6" ht="28.5" customHeight="1" thickBot="1" x14ac:dyDescent="0.4">
      <c r="A3" s="169" t="s">
        <v>73</v>
      </c>
      <c r="B3" s="170"/>
      <c r="C3" s="46"/>
      <c r="D3" s="39" t="s">
        <v>74</v>
      </c>
      <c r="E3" s="171"/>
      <c r="F3" s="172"/>
    </row>
    <row r="4" spans="1:6" ht="28.5" customHeight="1" thickBot="1" x14ac:dyDescent="0.4">
      <c r="A4" s="165" t="s">
        <v>37</v>
      </c>
      <c r="B4" s="166"/>
      <c r="C4" s="47"/>
      <c r="D4" s="43" t="s">
        <v>84</v>
      </c>
      <c r="E4" s="167"/>
      <c r="F4" s="168"/>
    </row>
    <row r="5" spans="1:6" ht="28.75" customHeight="1" thickBot="1" x14ac:dyDescent="0.4">
      <c r="A5" s="43" t="s">
        <v>44</v>
      </c>
      <c r="B5" s="43" t="s">
        <v>66</v>
      </c>
      <c r="C5" s="44"/>
      <c r="D5" s="43" t="s">
        <v>0</v>
      </c>
      <c r="E5" s="177"/>
      <c r="F5" s="178"/>
    </row>
    <row r="6" spans="1:6" ht="28.75" customHeight="1" x14ac:dyDescent="0.35">
      <c r="A6" s="38" t="s">
        <v>79</v>
      </c>
      <c r="B6" s="38" t="s">
        <v>66</v>
      </c>
      <c r="C6" s="48">
        <f>'Wall Assembly'!D18</f>
        <v>0.85000000000000009</v>
      </c>
      <c r="D6" s="38" t="s">
        <v>0</v>
      </c>
      <c r="E6" s="175">
        <f>'Wall Assembly'!D19</f>
        <v>1.1764705882352939</v>
      </c>
      <c r="F6" s="176"/>
    </row>
    <row r="7" spans="1:6" ht="28.75" customHeight="1" thickBot="1" x14ac:dyDescent="0.4">
      <c r="A7" s="39"/>
      <c r="B7" s="39" t="s">
        <v>90</v>
      </c>
      <c r="C7" s="40"/>
      <c r="D7" s="39" t="s">
        <v>14</v>
      </c>
      <c r="E7" s="171"/>
      <c r="F7" s="172"/>
    </row>
    <row r="8" spans="1:6" ht="28.75" customHeight="1" thickBot="1" x14ac:dyDescent="0.4">
      <c r="A8" s="38" t="s">
        <v>81</v>
      </c>
      <c r="B8" s="38" t="s">
        <v>78</v>
      </c>
      <c r="C8" s="46"/>
      <c r="D8" s="38" t="s">
        <v>82</v>
      </c>
      <c r="E8" s="156"/>
      <c r="F8" s="157"/>
    </row>
    <row r="9" spans="1:6" ht="28.75" customHeight="1" x14ac:dyDescent="0.35">
      <c r="A9" s="32"/>
      <c r="B9" s="32" t="s">
        <v>66</v>
      </c>
      <c r="C9" s="36"/>
      <c r="D9" s="32" t="s">
        <v>0</v>
      </c>
      <c r="E9" s="140"/>
      <c r="F9" s="141"/>
    </row>
    <row r="10" spans="1:6" ht="28.75" customHeight="1" x14ac:dyDescent="0.35">
      <c r="A10" s="32"/>
      <c r="B10" s="32" t="s">
        <v>90</v>
      </c>
      <c r="C10" s="36"/>
      <c r="D10" s="32" t="s">
        <v>67</v>
      </c>
      <c r="E10" s="140"/>
      <c r="F10" s="141"/>
    </row>
    <row r="11" spans="1:6" ht="28.75" customHeight="1" thickBot="1" x14ac:dyDescent="0.4">
      <c r="A11" s="39"/>
      <c r="B11" s="39"/>
      <c r="C11" s="40"/>
      <c r="D11" s="39" t="s">
        <v>14</v>
      </c>
      <c r="E11" s="171"/>
      <c r="F11" s="172"/>
    </row>
    <row r="12" spans="1:6" ht="54" customHeight="1" x14ac:dyDescent="0.35">
      <c r="A12" s="38" t="s">
        <v>1</v>
      </c>
      <c r="B12" s="162" t="s">
        <v>43</v>
      </c>
      <c r="C12" s="163"/>
      <c r="D12" s="163"/>
      <c r="E12" s="163"/>
      <c r="F12" s="164"/>
    </row>
    <row r="13" spans="1:6" s="5" customFormat="1" ht="28.5" customHeight="1" x14ac:dyDescent="0.35">
      <c r="A13" s="31"/>
      <c r="B13" s="33"/>
      <c r="C13" s="33"/>
      <c r="D13" s="33"/>
      <c r="E13" s="34"/>
      <c r="F13" s="35"/>
    </row>
  </sheetData>
  <mergeCells count="14">
    <mergeCell ref="E10:F10"/>
    <mergeCell ref="E11:F11"/>
    <mergeCell ref="B12:F12"/>
    <mergeCell ref="A1:F1"/>
    <mergeCell ref="A2:F2"/>
    <mergeCell ref="A3:B3"/>
    <mergeCell ref="E3:F3"/>
    <mergeCell ref="A4:B4"/>
    <mergeCell ref="E4:F4"/>
    <mergeCell ref="E5:F5"/>
    <mergeCell ref="E7:F7"/>
    <mergeCell ref="E9:F9"/>
    <mergeCell ref="E6:F6"/>
    <mergeCell ref="E8:F8"/>
  </mergeCells>
  <pageMargins left="0.7" right="0.7" top="0.75" bottom="0.75" header="0.3" footer="0.3"/>
  <pageSetup orientation="portrait" r:id="rId1"/>
  <headerFooter>
    <oddFooter>&amp;R6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A00-000000000000}">
          <x14:formula1>
            <xm:f>'Drop Downs'!$F$8:$F$9</xm:f>
          </x14:formula1>
          <xm:sqref>C8 C3</xm:sqref>
        </x14:dataValidation>
        <x14:dataValidation type="list" allowBlank="1" showInputMessage="1" showErrorMessage="1" xr:uid="{00000000-0002-0000-0A00-000001000000}">
          <x14:formula1>
            <xm:f>'Drop Downs'!$F$12:$F$14</xm:f>
          </x14:formula1>
          <xm:sqref>E10:F10</xm:sqref>
        </x14:dataValidation>
        <x14:dataValidation type="list" allowBlank="1" showInputMessage="1" showErrorMessage="1" xr:uid="{00000000-0002-0000-0A00-000003000000}">
          <x14:formula1>
            <xm:f>'Drop Downs'!$F$17:$F$20</xm:f>
          </x14:formula1>
          <xm:sqref>E4:F4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17">
    <tabColor rgb="FFFFE89F"/>
  </sheetPr>
  <dimension ref="A1:K22"/>
  <sheetViews>
    <sheetView showGridLines="0" zoomScaleNormal="100" zoomScalePageLayoutView="85" workbookViewId="0">
      <selection activeCell="E9" sqref="E9:G9"/>
    </sheetView>
  </sheetViews>
  <sheetFormatPr defaultColWidth="9.1796875" defaultRowHeight="14.5" x14ac:dyDescent="0.35"/>
  <cols>
    <col min="1" max="1" width="27.453125" style="1" customWidth="1"/>
    <col min="2" max="2" width="28.453125" style="1" customWidth="1"/>
    <col min="3" max="4" width="17" style="1" customWidth="1"/>
    <col min="5" max="5" width="12.453125" style="1" customWidth="1"/>
    <col min="6" max="6" width="11.453125" style="4" customWidth="1"/>
    <col min="7" max="16384" width="9.1796875" style="1"/>
  </cols>
  <sheetData>
    <row r="1" spans="1:11" s="79" customFormat="1" ht="21" x14ac:dyDescent="0.5">
      <c r="A1" s="80" t="s">
        <v>572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7.4" customHeight="1" x14ac:dyDescent="0.35">
      <c r="A2" s="5"/>
      <c r="B2" s="5"/>
      <c r="C2" s="5"/>
      <c r="D2" s="5"/>
      <c r="E2" s="5"/>
      <c r="F2" s="8"/>
    </row>
    <row r="3" spans="1:11" ht="7.4" customHeight="1" x14ac:dyDescent="0.35">
      <c r="A3" s="5"/>
      <c r="B3" s="5"/>
      <c r="C3" s="5"/>
      <c r="D3" s="5"/>
      <c r="E3" s="5"/>
      <c r="F3" s="8"/>
    </row>
    <row r="4" spans="1:11" ht="7.4" customHeight="1" x14ac:dyDescent="0.35">
      <c r="A4" s="5"/>
      <c r="B4" s="5"/>
      <c r="C4" s="5"/>
      <c r="D4" s="5"/>
      <c r="E4" s="5"/>
      <c r="F4" s="8"/>
    </row>
    <row r="5" spans="1:11" ht="7.4" customHeight="1" x14ac:dyDescent="0.35">
      <c r="A5" s="5"/>
      <c r="B5" s="5"/>
      <c r="C5" s="5"/>
      <c r="D5" s="5"/>
      <c r="E5" s="5"/>
      <c r="F5" s="8"/>
    </row>
    <row r="6" spans="1:11" s="18" customFormat="1" ht="29" customHeight="1" x14ac:dyDescent="0.35">
      <c r="A6" s="105" t="s">
        <v>332</v>
      </c>
      <c r="B6" s="86" t="s">
        <v>574</v>
      </c>
      <c r="C6" s="86" t="s">
        <v>47</v>
      </c>
      <c r="D6" s="111" t="s">
        <v>15</v>
      </c>
      <c r="E6" s="181" t="s">
        <v>575</v>
      </c>
      <c r="F6" s="182"/>
    </row>
    <row r="7" spans="1:11" ht="18" customHeight="1" x14ac:dyDescent="0.35">
      <c r="A7" s="118" t="e">
        <f>#REF!</f>
        <v>#REF!</v>
      </c>
      <c r="B7" s="119" t="e">
        <f>#REF!</f>
        <v>#REF!</v>
      </c>
      <c r="C7" s="127"/>
      <c r="D7" s="120" t="e">
        <f>(#REF!)*#REF!</f>
        <v>#REF!</v>
      </c>
      <c r="E7" s="179" t="e">
        <f>D7*C7</f>
        <v>#REF!</v>
      </c>
      <c r="F7" s="180"/>
    </row>
    <row r="8" spans="1:11" s="20" customFormat="1" ht="18" customHeight="1" x14ac:dyDescent="0.35">
      <c r="A8" s="118" t="e">
        <f>#REF!</f>
        <v>#REF!</v>
      </c>
      <c r="B8" s="119" t="e">
        <f>#REF!</f>
        <v>#REF!</v>
      </c>
      <c r="C8" s="127"/>
      <c r="D8" s="120" t="e">
        <f>(#REF!)*#REF!</f>
        <v>#REF!</v>
      </c>
      <c r="E8" s="179" t="e">
        <f t="shared" ref="E8:E20" si="0">D8*C8</f>
        <v>#REF!</v>
      </c>
      <c r="F8" s="180"/>
    </row>
    <row r="9" spans="1:11" s="20" customFormat="1" ht="18" customHeight="1" x14ac:dyDescent="0.35">
      <c r="A9" s="118" t="e">
        <f>#REF!</f>
        <v>#REF!</v>
      </c>
      <c r="B9" s="119" t="e">
        <f>#REF!</f>
        <v>#REF!</v>
      </c>
      <c r="C9" s="127"/>
      <c r="D9" s="120" t="e">
        <f>(#REF!)*#REF!</f>
        <v>#REF!</v>
      </c>
      <c r="E9" s="179" t="e">
        <f t="shared" si="0"/>
        <v>#REF!</v>
      </c>
      <c r="F9" s="180"/>
    </row>
    <row r="10" spans="1:11" ht="18" customHeight="1" x14ac:dyDescent="0.35">
      <c r="A10" s="117"/>
      <c r="B10" s="114"/>
      <c r="C10" s="127"/>
      <c r="D10" s="115"/>
      <c r="E10" s="179">
        <f t="shared" si="0"/>
        <v>0</v>
      </c>
      <c r="F10" s="180"/>
    </row>
    <row r="11" spans="1:11" ht="18" customHeight="1" x14ac:dyDescent="0.35">
      <c r="A11" s="117"/>
      <c r="B11" s="114"/>
      <c r="C11" s="127"/>
      <c r="D11" s="115"/>
      <c r="E11" s="179">
        <f t="shared" si="0"/>
        <v>0</v>
      </c>
      <c r="F11" s="180"/>
    </row>
    <row r="12" spans="1:11" ht="18" customHeight="1" x14ac:dyDescent="0.35">
      <c r="A12" s="117"/>
      <c r="B12" s="114"/>
      <c r="C12" s="127"/>
      <c r="D12" s="115"/>
      <c r="E12" s="179">
        <f t="shared" si="0"/>
        <v>0</v>
      </c>
      <c r="F12" s="180"/>
    </row>
    <row r="13" spans="1:11" ht="18" customHeight="1" x14ac:dyDescent="0.35">
      <c r="A13" s="117"/>
      <c r="B13" s="114"/>
      <c r="C13" s="127"/>
      <c r="D13" s="115"/>
      <c r="E13" s="179">
        <f t="shared" si="0"/>
        <v>0</v>
      </c>
      <c r="F13" s="180"/>
    </row>
    <row r="14" spans="1:11" s="20" customFormat="1" ht="18" customHeight="1" x14ac:dyDescent="0.35">
      <c r="A14" s="117"/>
      <c r="B14" s="114"/>
      <c r="C14" s="127"/>
      <c r="D14" s="116"/>
      <c r="E14" s="179">
        <f t="shared" si="0"/>
        <v>0</v>
      </c>
      <c r="F14" s="180"/>
    </row>
    <row r="15" spans="1:11" s="20" customFormat="1" ht="18" customHeight="1" x14ac:dyDescent="0.35">
      <c r="A15" s="117"/>
      <c r="B15" s="114"/>
      <c r="C15" s="127"/>
      <c r="D15" s="116"/>
      <c r="E15" s="179">
        <f t="shared" si="0"/>
        <v>0</v>
      </c>
      <c r="F15" s="180"/>
    </row>
    <row r="16" spans="1:11" ht="18" customHeight="1" x14ac:dyDescent="0.35">
      <c r="A16" s="117"/>
      <c r="B16" s="114"/>
      <c r="C16" s="127"/>
      <c r="D16" s="115"/>
      <c r="E16" s="179">
        <f t="shared" si="0"/>
        <v>0</v>
      </c>
      <c r="F16" s="180"/>
    </row>
    <row r="17" spans="1:6" ht="18" customHeight="1" x14ac:dyDescent="0.35">
      <c r="A17" s="117"/>
      <c r="B17" s="114"/>
      <c r="C17" s="127"/>
      <c r="D17" s="115"/>
      <c r="E17" s="179">
        <f t="shared" si="0"/>
        <v>0</v>
      </c>
      <c r="F17" s="180"/>
    </row>
    <row r="18" spans="1:6" ht="18" customHeight="1" x14ac:dyDescent="0.35">
      <c r="A18" s="117"/>
      <c r="B18" s="114"/>
      <c r="C18" s="127"/>
      <c r="D18" s="115"/>
      <c r="E18" s="179">
        <f t="shared" si="0"/>
        <v>0</v>
      </c>
      <c r="F18" s="180"/>
    </row>
    <row r="19" spans="1:6" ht="18" customHeight="1" x14ac:dyDescent="0.35">
      <c r="A19" s="117"/>
      <c r="B19" s="114"/>
      <c r="C19" s="127"/>
      <c r="D19" s="115"/>
      <c r="E19" s="179">
        <f t="shared" si="0"/>
        <v>0</v>
      </c>
      <c r="F19" s="180"/>
    </row>
    <row r="20" spans="1:6" ht="18" customHeight="1" x14ac:dyDescent="0.35">
      <c r="A20" s="117"/>
      <c r="B20" s="114"/>
      <c r="C20" s="127"/>
      <c r="D20" s="115"/>
      <c r="E20" s="179">
        <f t="shared" si="0"/>
        <v>0</v>
      </c>
      <c r="F20" s="180"/>
    </row>
    <row r="21" spans="1:6" ht="18" customHeight="1" x14ac:dyDescent="0.35">
      <c r="C21" s="183" t="s">
        <v>48</v>
      </c>
      <c r="D21" s="183"/>
      <c r="E21" s="184" t="e">
        <f>SUM(E7:F20)</f>
        <v>#REF!</v>
      </c>
      <c r="F21" s="184"/>
    </row>
    <row r="22" spans="1:6" x14ac:dyDescent="0.35">
      <c r="A22" s="17"/>
    </row>
  </sheetData>
  <mergeCells count="17">
    <mergeCell ref="E12:F12"/>
    <mergeCell ref="E8:F8"/>
    <mergeCell ref="E7:F7"/>
    <mergeCell ref="E6:F6"/>
    <mergeCell ref="C21:D21"/>
    <mergeCell ref="E21:F21"/>
    <mergeCell ref="E17:F17"/>
    <mergeCell ref="E18:F18"/>
    <mergeCell ref="E19:F19"/>
    <mergeCell ref="E20:F20"/>
    <mergeCell ref="E13:F13"/>
    <mergeCell ref="E14:F14"/>
    <mergeCell ref="E15:F15"/>
    <mergeCell ref="E16:F16"/>
    <mergeCell ref="E9:F9"/>
    <mergeCell ref="E10:F10"/>
    <mergeCell ref="E11:F11"/>
  </mergeCells>
  <pageMargins left="0.7" right="0.7" top="0.75" bottom="0.75" header="0.3" footer="0.3"/>
  <pageSetup scale="24" pageOrder="overThenDown" orientation="landscape" r:id="rId1"/>
  <headerFooter>
    <oddFooter>&amp;R54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51D950-0DA6-4E55-9D28-14015F156914}">
          <x14:formula1>
            <xm:f>'Drop Downs'!$A$111:$A$143</xm:f>
          </x14:formula1>
          <xm:sqref>B7:B20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FFE89F"/>
  </sheetPr>
  <dimension ref="A1:M18"/>
  <sheetViews>
    <sheetView showGridLines="0" zoomScale="90" zoomScaleNormal="90" zoomScalePageLayoutView="85" workbookViewId="0">
      <selection activeCell="E9" sqref="E9:G9"/>
    </sheetView>
  </sheetViews>
  <sheetFormatPr defaultColWidth="9.1796875" defaultRowHeight="14.5" x14ac:dyDescent="0.35"/>
  <cols>
    <col min="1" max="1" width="24.7265625" style="1" customWidth="1"/>
    <col min="2" max="2" width="29.81640625" style="1" customWidth="1"/>
    <col min="3" max="3" width="22.1796875" style="1" customWidth="1"/>
    <col min="4" max="4" width="18.26953125" style="1" customWidth="1"/>
    <col min="5" max="5" width="17.453125" style="1" customWidth="1"/>
    <col min="6" max="12" width="11.7265625" style="1" customWidth="1"/>
    <col min="13" max="16384" width="9.1796875" style="1"/>
  </cols>
  <sheetData>
    <row r="1" spans="1:13" s="79" customFormat="1" ht="21" x14ac:dyDescent="0.5">
      <c r="A1" s="80" t="s">
        <v>573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7.4" customHeight="1" x14ac:dyDescent="0.35">
      <c r="B2" s="5"/>
      <c r="C2" s="5"/>
      <c r="D2" s="5"/>
      <c r="E2" s="5"/>
    </row>
    <row r="3" spans="1:13" s="18" customFormat="1" ht="27" customHeight="1" x14ac:dyDescent="0.35">
      <c r="A3" s="88" t="s">
        <v>220</v>
      </c>
      <c r="B3" s="189" t="e">
        <f>#REF!</f>
        <v>#REF!</v>
      </c>
      <c r="C3" s="189"/>
      <c r="D3" s="189"/>
      <c r="E3" s="189"/>
      <c r="F3" s="28"/>
      <c r="G3" s="28"/>
      <c r="H3" s="28"/>
      <c r="I3" s="28"/>
      <c r="J3" s="28"/>
      <c r="K3" s="28"/>
      <c r="L3" s="28"/>
    </row>
    <row r="4" spans="1:13" s="18" customFormat="1" x14ac:dyDescent="0.35">
      <c r="C4" s="85"/>
      <c r="D4" s="85"/>
      <c r="E4" s="85"/>
      <c r="F4" s="28"/>
      <c r="G4" s="28"/>
      <c r="H4" s="28"/>
      <c r="I4" s="28"/>
      <c r="J4" s="28"/>
      <c r="K4" s="28"/>
      <c r="L4" s="28"/>
    </row>
    <row r="5" spans="1:13" ht="25.5" customHeight="1" x14ac:dyDescent="0.35">
      <c r="A5" s="188" t="s">
        <v>55</v>
      </c>
      <c r="B5" s="188"/>
      <c r="C5" s="188"/>
      <c r="D5" s="188"/>
      <c r="E5" s="188"/>
      <c r="F5" s="27"/>
      <c r="G5" s="27"/>
      <c r="H5" s="29"/>
      <c r="I5" s="27"/>
      <c r="J5" s="27"/>
      <c r="K5" s="30"/>
      <c r="L5" s="27"/>
    </row>
    <row r="6" spans="1:13" ht="42.75" customHeight="1" x14ac:dyDescent="0.35">
      <c r="A6" s="86" t="s">
        <v>332</v>
      </c>
      <c r="B6" s="86" t="s">
        <v>56</v>
      </c>
      <c r="C6" s="86" t="s">
        <v>57</v>
      </c>
      <c r="D6" s="86" t="s">
        <v>58</v>
      </c>
      <c r="E6" s="87" t="s">
        <v>59</v>
      </c>
    </row>
    <row r="7" spans="1:13" ht="18.5" customHeight="1" x14ac:dyDescent="0.35">
      <c r="A7" s="59" t="s">
        <v>221</v>
      </c>
      <c r="B7" s="54" t="s">
        <v>221</v>
      </c>
      <c r="C7" s="55" t="s">
        <v>83</v>
      </c>
      <c r="D7" s="55" t="s">
        <v>83</v>
      </c>
      <c r="E7" s="55"/>
    </row>
    <row r="8" spans="1:13" ht="18.5" customHeight="1" x14ac:dyDescent="0.35">
      <c r="A8" s="3"/>
      <c r="B8" s="3"/>
      <c r="C8" s="3"/>
      <c r="D8" s="3"/>
      <c r="E8" s="109">
        <f>C8*D8</f>
        <v>0</v>
      </c>
    </row>
    <row r="9" spans="1:13" ht="18.5" customHeight="1" x14ac:dyDescent="0.35">
      <c r="A9" s="3"/>
      <c r="B9" s="3"/>
      <c r="C9" s="3"/>
      <c r="D9" s="3"/>
      <c r="E9" s="109">
        <f t="shared" ref="E9:E16" si="0">C9*D9</f>
        <v>0</v>
      </c>
    </row>
    <row r="10" spans="1:13" ht="18.5" customHeight="1" x14ac:dyDescent="0.35">
      <c r="A10" s="3"/>
      <c r="B10" s="3"/>
      <c r="C10" s="3"/>
      <c r="D10" s="3"/>
      <c r="E10" s="109">
        <f t="shared" si="0"/>
        <v>0</v>
      </c>
    </row>
    <row r="11" spans="1:13" ht="18.5" customHeight="1" x14ac:dyDescent="0.35">
      <c r="A11" s="3"/>
      <c r="B11" s="3"/>
      <c r="C11" s="3"/>
      <c r="D11" s="3"/>
      <c r="E11" s="109">
        <f t="shared" si="0"/>
        <v>0</v>
      </c>
    </row>
    <row r="12" spans="1:13" ht="18.5" customHeight="1" x14ac:dyDescent="0.35">
      <c r="A12" s="3"/>
      <c r="B12" s="3"/>
      <c r="C12" s="3"/>
      <c r="D12" s="3"/>
      <c r="E12" s="109">
        <f t="shared" si="0"/>
        <v>0</v>
      </c>
    </row>
    <row r="13" spans="1:13" ht="18.5" customHeight="1" x14ac:dyDescent="0.35">
      <c r="A13" s="3"/>
      <c r="B13" s="3"/>
      <c r="C13" s="3"/>
      <c r="D13" s="3"/>
      <c r="E13" s="109">
        <f t="shared" si="0"/>
        <v>0</v>
      </c>
    </row>
    <row r="14" spans="1:13" ht="18.5" customHeight="1" x14ac:dyDescent="0.35">
      <c r="A14" s="3"/>
      <c r="B14" s="3"/>
      <c r="C14" s="3"/>
      <c r="D14" s="3"/>
      <c r="E14" s="109">
        <f t="shared" si="0"/>
        <v>0</v>
      </c>
    </row>
    <row r="15" spans="1:13" ht="18.5" customHeight="1" x14ac:dyDescent="0.35">
      <c r="A15" s="3"/>
      <c r="B15" s="3"/>
      <c r="C15" s="3"/>
      <c r="D15" s="3"/>
      <c r="E15" s="109">
        <f t="shared" si="0"/>
        <v>0</v>
      </c>
    </row>
    <row r="16" spans="1:13" ht="18.5" customHeight="1" x14ac:dyDescent="0.35">
      <c r="A16" s="3"/>
      <c r="B16" s="3"/>
      <c r="C16" s="3"/>
      <c r="D16" s="3"/>
      <c r="E16" s="109">
        <f t="shared" si="0"/>
        <v>0</v>
      </c>
    </row>
    <row r="17" spans="1:5" ht="18.5" customHeight="1" x14ac:dyDescent="0.35">
      <c r="A17" s="3"/>
      <c r="B17" s="3"/>
      <c r="C17" s="3"/>
      <c r="D17" s="3"/>
      <c r="E17" s="109">
        <f>C17*D17</f>
        <v>0</v>
      </c>
    </row>
    <row r="18" spans="1:5" ht="18.5" customHeight="1" x14ac:dyDescent="0.35">
      <c r="B18" s="185" t="s">
        <v>60</v>
      </c>
      <c r="C18" s="186"/>
      <c r="D18" s="187"/>
      <c r="E18" s="110">
        <f>SUM(E7:E17)</f>
        <v>0</v>
      </c>
    </row>
  </sheetData>
  <mergeCells count="3">
    <mergeCell ref="B18:D18"/>
    <mergeCell ref="A5:E5"/>
    <mergeCell ref="B3:E3"/>
  </mergeCells>
  <pageMargins left="0.7" right="0.7" top="0.75" bottom="0.75" header="0.3" footer="0.3"/>
  <pageSetup scale="26" pageOrder="overThenDown" orientation="landscape" r:id="rId1"/>
  <headerFooter>
    <oddFooter>&amp;R59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BC4D3E6-BE09-4443-8B93-194FD0B68EC3}">
          <x14:formula1>
            <xm:f>'Drop Downs'!$R$56:$R$76</xm:f>
          </x14:formula1>
          <xm:sqref>B8:B17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orkLead xmlns="dc75c247-7f53-4913-864a-4160aff1c458">
      <UserInfo>
        <DisplayName/>
        <AccountId xsi:nil="true"/>
        <AccountType/>
      </UserInfo>
    </WorkLead>
    <Managers xmlns="dc75c247-7f53-4913-864a-4160aff1c458">
      <UserInfo>
        <DisplayName/>
        <AccountId xsi:nil="true"/>
        <AccountType/>
      </UserInfo>
    </Managers>
    <Project_x0020_Period_x0020_of_x0020_Performance_x0020_Start_x0020_Date xmlns="dc75c247-7f53-4913-864a-4160aff1c458" xsi:nil="true"/>
    <RetentionExemption xmlns="dc75c247-7f53-4913-864a-4160aff1c458">false</RetentionExemption>
    <PhaseName xmlns="dc75c247-7f53-4913-864a-4160aff1c458" xsi:nil="true"/>
    <ProjectTOWAName xmlns="dc75c247-7f53-4913-864a-4160aff1c458" xsi:nil="true"/>
    <ProjectTask xmlns="dc75c247-7f53-4913-864a-4160aff1c458">Not in Use</ProjectTask>
    <o862737f445746b494e2139aeb29e646 xmlns="dc75c247-7f53-4913-864a-4160aff1c458">
      <Terms xmlns="http://schemas.microsoft.com/office/infopath/2007/PartnerControls"/>
    </o862737f445746b494e2139aeb29e646>
    <g50616bc87614647a90e999144457760 xmlns="dc75c247-7f53-4913-864a-4160aff1c458">
      <Terms xmlns="http://schemas.microsoft.com/office/infopath/2007/PartnerControls"/>
    </g50616bc87614647a90e999144457760>
    <m5f81a6254e44a55996bb6356c849e0c xmlns="dc75c247-7f53-4913-864a-4160aff1c458">
      <Terms xmlns="http://schemas.microsoft.com/office/infopath/2007/PartnerControls"/>
    </m5f81a6254e44a55996bb6356c849e0c>
    <b5df6f1f3e23409d9f5e1fce19348e51 xmlns="dc75c247-7f53-4913-864a-4160aff1c458">
      <Terms xmlns="http://schemas.microsoft.com/office/infopath/2007/PartnerControls"/>
    </b5df6f1f3e23409d9f5e1fce19348e51>
    <TaxCatchAll xmlns="dc75c247-7f53-4913-864a-4160aff1c458"/>
    <Project_x0020_Period_x0020_of_x0020_Performance_x0020_End_x0020_Date xmlns="dc75c247-7f53-4913-864a-4160aff1c458" xsi:nil="true"/>
    <a6be725d576043378de6f214f0e78ee4 xmlns="dc75c247-7f53-4913-864a-4160aff1c458">
      <Terms xmlns="http://schemas.microsoft.com/office/infopath/2007/PartnerControls"/>
    </a6be725d576043378de6f214f0e78ee4>
    <od8879f902fd47c7bc2aee162c9e5240 xmlns="dc75c247-7f53-4913-864a-4160aff1c458">
      <Terms xmlns="http://schemas.microsoft.com/office/infopath/2007/PartnerControls"/>
    </od8879f902fd47c7bc2aee162c9e5240>
    <j996553e0ae54d4984db0606efb6351c xmlns="dc75c247-7f53-4913-864a-4160aff1c458">
      <Terms xmlns="http://schemas.microsoft.com/office/infopath/2007/PartnerControls"/>
    </j996553e0ae54d4984db0606efb6351c>
    <TaxKeywordTaxHTField xmlns="dc75c247-7f53-4913-864a-4160aff1c458">
      <Terms xmlns="http://schemas.microsoft.com/office/infopath/2007/PartnerControls"/>
    </TaxKeywordTaxHTField>
    <if0a8aeaad58489cbaf27eea2233913d xmlns="dc75c247-7f53-4913-864a-4160aff1c458">
      <Terms xmlns="http://schemas.microsoft.com/office/infopath/2007/PartnerControls"/>
    </if0a8aeaad58489cbaf27eea2233913d>
    <ContractName xmlns="dc75c247-7f53-4913-864a-4160aff1c458">Subcontract - 6664</ContractName>
    <ContractNumber xmlns="dc75c247-7f53-4913-864a-4160aff1c458" xsi:nil="true"/>
    <a6d0b0f5ac9d4fa8b2e660c59fbea416 xmlns="dc75c247-7f53-4913-864a-4160aff1c458">
      <Terms xmlns="http://schemas.microsoft.com/office/infopath/2007/PartnerControls"/>
    </a6d0b0f5ac9d4fa8b2e660c59fbea416>
    <ProjectOwner_PrincipalInvestigator xmlns="dc75c247-7f53-4913-864a-4160aff1c458">
      <UserInfo>
        <DisplayName/>
        <AccountId xsi:nil="true"/>
        <AccountType/>
      </UserInfo>
    </ProjectOwner_PrincipalInvestigator>
    <ContractCostPointNumber xmlns="dc75c247-7f53-4913-864a-4160aff1c458" xsi:nil="true"/>
    <ProgramName xmlns="dc75c247-7f53-4913-864a-4160aff1c458">Not in Use</ProgramName>
    <f579045f93c34d4baadb74be2d3a98b1 xmlns="dc75c247-7f53-4913-864a-4160aff1c458">
      <Terms xmlns="http://schemas.microsoft.com/office/infopath/2007/PartnerControls"/>
    </f579045f93c34d4baadb74be2d3a98b1>
    <ProjectName xmlns="dc75c247-7f53-4913-864a-4160aff1c458">DOE IMT Field Study</Project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anagement Document" ma:contentTypeID="0x010100B80CB6684E0D2F408D230F308CBB847F030100EDBA48905719544C8C0376F1E319619D" ma:contentTypeVersion="43" ma:contentTypeDescription="" ma:contentTypeScope="" ma:versionID="3fcf6b90f7ea507ac675d66e6d232bf0">
  <xsd:schema xmlns:xsd="http://www.w3.org/2001/XMLSchema" xmlns:xs="http://www.w3.org/2001/XMLSchema" xmlns:p="http://schemas.microsoft.com/office/2006/metadata/properties" xmlns:ns2="dc75c247-7f53-4913-864a-4160aff1c458" targetNamespace="http://schemas.microsoft.com/office/2006/metadata/properties" ma:root="true" ma:fieldsID="f5cd5e3f58868fa082150ee1db0e174f" ns2:_="">
    <xsd:import namespace="dc75c247-7f53-4913-864a-4160aff1c458"/>
    <xsd:element name="properties">
      <xsd:complexType>
        <xsd:sequence>
          <xsd:element name="documentManagement">
            <xsd:complexType>
              <xsd:all>
                <xsd:element ref="ns2:PhaseName" minOccurs="0"/>
                <xsd:element ref="ns2:ProjectName" minOccurs="0"/>
                <xsd:element ref="ns2:ProjectOwner_PrincipalInvestigator" minOccurs="0"/>
                <xsd:element ref="ns2:Managers" minOccurs="0"/>
                <xsd:element ref="ns2:Project_x0020_Period_x0020_of_x0020_Performance_x0020_Start_x0020_Date" minOccurs="0"/>
                <xsd:element ref="ns2:Project_x0020_Period_x0020_of_x0020_Performance_x0020_End_x0020_Date" minOccurs="0"/>
                <xsd:element ref="ns2:ProjectTOWAName" minOccurs="0"/>
                <xsd:element ref="ns2:ContractName" minOccurs="0"/>
                <xsd:element ref="ns2:ContractNumber" minOccurs="0"/>
                <xsd:element ref="ns2:ContractCostPointNumber" minOccurs="0"/>
                <xsd:element ref="ns2:ProjectTask" minOccurs="0"/>
                <xsd:element ref="ns2:ProgramName" minOccurs="0"/>
                <xsd:element ref="ns2:WorkLead" minOccurs="0"/>
                <xsd:element ref="ns2:RetentionExemption" minOccurs="0"/>
                <xsd:element ref="ns2:a6be725d576043378de6f214f0e78ee4" minOccurs="0"/>
                <xsd:element ref="ns2:od8879f902fd47c7bc2aee162c9e5240" minOccurs="0"/>
                <xsd:element ref="ns2:j996553e0ae54d4984db0606efb6351c" minOccurs="0"/>
                <xsd:element ref="ns2:if0a8aeaad58489cbaf27eea2233913d" minOccurs="0"/>
                <xsd:element ref="ns2:f579045f93c34d4baadb74be2d3a98b1" minOccurs="0"/>
                <xsd:element ref="ns2:m5f81a6254e44a55996bb6356c849e0c" minOccurs="0"/>
                <xsd:element ref="ns2:TaxKeywordTaxHTField" minOccurs="0"/>
                <xsd:element ref="ns2:o862737f445746b494e2139aeb29e646" minOccurs="0"/>
                <xsd:element ref="ns2:g50616bc87614647a90e999144457760" minOccurs="0"/>
                <xsd:element ref="ns2:a6d0b0f5ac9d4fa8b2e660c59fbea416" minOccurs="0"/>
                <xsd:element ref="ns2:TaxCatchAll" minOccurs="0"/>
                <xsd:element ref="ns2:TaxCatchAllLabel" minOccurs="0"/>
                <xsd:element ref="ns2:b5df6f1f3e23409d9f5e1fce19348e5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5c247-7f53-4913-864a-4160aff1c458" elementFormDefault="qualified">
    <xsd:import namespace="http://schemas.microsoft.com/office/2006/documentManagement/types"/>
    <xsd:import namespace="http://schemas.microsoft.com/office/infopath/2007/PartnerControls"/>
    <xsd:element name="PhaseName" ma:index="1" nillable="true" ma:displayName="Phase Name" ma:internalName="PhaseName">
      <xsd:simpleType>
        <xsd:restriction base="dms:Text">
          <xsd:maxLength value="255"/>
        </xsd:restriction>
      </xsd:simpleType>
    </xsd:element>
    <xsd:element name="ProjectName" ma:index="2" nillable="true" ma:displayName="Project Name" ma:default="DOE IMT Field Study" ma:internalName="ProjectName">
      <xsd:simpleType>
        <xsd:restriction base="dms:Text">
          <xsd:maxLength value="255"/>
        </xsd:restriction>
      </xsd:simpleType>
    </xsd:element>
    <xsd:element name="ProjectOwner_PrincipalInvestigator" ma:index="4" nillable="true" ma:displayName="Project Owner(s)/Principal Investigator(s)" ma:default="" ma:list="UserInfo" ma:SearchPeopleOnly="false" ma:SharePointGroup="0" ma:internalName="ProjectOwner_PrincipalInvestigat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rs" ma:index="5" nillable="true" ma:displayName="Project Manager(s)" ma:default="" ma:description="Users or Groups that will be the Project Managers for this Project." ma:list="UserInfo" ma:SearchPeopleOnly="false" ma:SharePointGroup="0" ma:internalName="Manag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20_Period_x0020_of_x0020_Performance_x0020_Start_x0020_Date" ma:index="6" nillable="true" ma:displayName="Project Period of Performance Start Date" ma:default="" ma:format="DateOnly" ma:internalName="Project_x0020_Period_x0020_of_x0020_Performance_x0020_Start_x0020_Date">
      <xsd:simpleType>
        <xsd:restriction base="dms:DateTime"/>
      </xsd:simpleType>
    </xsd:element>
    <xsd:element name="Project_x0020_Period_x0020_of_x0020_Performance_x0020_End_x0020_Date" ma:index="7" nillable="true" ma:displayName="Project Period of Performance End Date" ma:default="" ma:format="DateOnly" ma:internalName="Project_x0020_Period_x0020_of_x0020_Performance_x0020_End_x0020_Date">
      <xsd:simpleType>
        <xsd:restriction base="dms:DateTime"/>
      </xsd:simpleType>
    </xsd:element>
    <xsd:element name="ProjectTOWAName" ma:index="11" nillable="true" ma:displayName="Project Cost Point Name" ma:default="" ma:internalName="ProjectTOWAName">
      <xsd:simpleType>
        <xsd:restriction base="dms:Text">
          <xsd:maxLength value="255"/>
        </xsd:restriction>
      </xsd:simpleType>
    </xsd:element>
    <xsd:element name="ContractName" ma:index="12" nillable="true" ma:displayName="Contract Name" ma:default="Subcontract - 6664" ma:internalName="ContractName">
      <xsd:simpleType>
        <xsd:restriction base="dms:Text">
          <xsd:maxLength value="255"/>
        </xsd:restriction>
      </xsd:simpleType>
    </xsd:element>
    <xsd:element name="ContractNumber" ma:index="13" nillable="true" ma:displayName="Contract Number" ma:default="" ma:internalName="ContractNumber">
      <xsd:simpleType>
        <xsd:restriction base="dms:Text">
          <xsd:maxLength value="255"/>
        </xsd:restriction>
      </xsd:simpleType>
    </xsd:element>
    <xsd:element name="ContractCostPointNumber" ma:index="14" nillable="true" ma:displayName="Contract CostPoint Number" ma:default="" ma:internalName="ContractCostPointNumber">
      <xsd:simpleType>
        <xsd:restriction base="dms:Text">
          <xsd:maxLength value="255"/>
        </xsd:restriction>
      </xsd:simpleType>
    </xsd:element>
    <xsd:element name="ProjectTask" ma:index="18" nillable="true" ma:displayName="Project Task" ma:default="Not in Use" ma:format="Dropdown" ma:indexed="true" ma:internalName="ProjectTask">
      <xsd:simpleType>
        <xsd:restriction base="dms:Choice">
          <xsd:enumeration value="Not in Use"/>
          <xsd:enumeration value="Task 1"/>
          <xsd:enumeration value="Task 2"/>
          <xsd:enumeration value="Task 3"/>
          <xsd:enumeration value="Task 4"/>
          <xsd:enumeration value="Task 5"/>
          <xsd:enumeration value="Task 6"/>
          <xsd:enumeration value="Task 7"/>
          <xsd:enumeration value="Task 8"/>
          <xsd:enumeration value="Task 9"/>
          <xsd:enumeration value="Task 10"/>
        </xsd:restriction>
      </xsd:simpleType>
    </xsd:element>
    <xsd:element name="ProgramName" ma:index="20" nillable="true" ma:displayName="Program Name" ma:default="Not in Use" ma:format="Dropdown" ma:internalName="ProgramName">
      <xsd:simpleType>
        <xsd:restriction base="dms:Choice">
          <xsd:enumeration value="Not in Use"/>
          <xsd:enumeration value="Program 1"/>
          <xsd:enumeration value="Program 2"/>
        </xsd:restriction>
      </xsd:simpleType>
    </xsd:element>
    <xsd:element name="WorkLead" ma:index="21" nillable="true" ma:displayName="Work Lead" ma:list="UserInfo" ma:SearchPeopleOnly="false" ma:SharePointGroup="0" ma:internalName="WorkLea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tentionExemption" ma:index="22" nillable="true" ma:displayName="Retention Exemption" ma:default="false" ma:description="Does this item is exempt to retention policies?" ma:format="Dropdown" ma:internalName="RetentionExemption">
      <xsd:simpleType>
        <xsd:restriction base="dms:Choice">
          <xsd:enumeration value="true"/>
          <xsd:enumeration value="false"/>
        </xsd:restriction>
      </xsd:simpleType>
    </xsd:element>
    <xsd:element name="a6be725d576043378de6f214f0e78ee4" ma:index="27" nillable="true" ma:taxonomy="true" ma:internalName="a6be725d576043378de6f214f0e78ee4" ma:taxonomyFieldName="ProjectClients" ma:displayName="Project Client(s)" ma:default="" ma:fieldId="{a6be725d-5760-4337-8de6-f214f0e78ee4}" ma:taxonomyMulti="true" ma:sspId="3d0ec70f-4850-419e-ba88-1a2e9ef4e89e" ma:termSetId="44d4987f-3adc-455a-8868-f708304dd1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d8879f902fd47c7bc2aee162c9e5240" ma:index="28" nillable="true" ma:taxonomy="true" ma:internalName="od8879f902fd47c7bc2aee162c9e5240" ma:taxonomyFieldName="Locations" ma:displayName="Location(s)" ma:default="" ma:fieldId="{8d8879f9-02fd-47c7-bc2a-ee162c9e5240}" ma:taxonomyMulti="true" ma:sspId="3d0ec70f-4850-419e-ba88-1a2e9ef4e89e" ma:termSetId="854112e3-27c0-4f0c-944e-8c1118097f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996553e0ae54d4984db0606efb6351c" ma:index="29" nillable="true" ma:taxonomy="true" ma:internalName="j996553e0ae54d4984db0606efb6351c" ma:taxonomyFieldName="ProjectServiceSectors" ma:displayName="Project Service Sector(s)" ma:default="" ma:fieldId="{3996553e-0ae5-4d49-84db-0606efb6351c}" ma:taxonomyMulti="true" ma:sspId="3d0ec70f-4850-419e-ba88-1a2e9ef4e89e" ma:termSetId="cf4f7acd-60cb-4231-b591-055b3c5379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f0a8aeaad58489cbaf27eea2233913d" ma:index="32" nillable="true" ma:taxonomy="true" ma:internalName="if0a8aeaad58489cbaf27eea2233913d" ma:taxonomyFieldName="ProjectLocations" ma:displayName="Project Location(s)" ma:default="" ma:fieldId="{2f0a8aea-ad58-489c-baf2-7eea2233913d}" ma:taxonomyMulti="true" ma:sspId="3d0ec70f-4850-419e-ba88-1a2e9ef4e89e" ma:termSetId="854112e3-27c0-4f0c-944e-8c1118097f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579045f93c34d4baadb74be2d3a98b1" ma:index="34" nillable="true" ma:taxonomy="true" ma:internalName="f579045f93c34d4baadb74be2d3a98b1" ma:taxonomyFieldName="ProjectSubjectAreas" ma:displayName="Project Subject Area(s)" ma:default="" ma:fieldId="{f579045f-93c3-4d4b-aadb-74be2d3a98b1}" ma:taxonomyMulti="true" ma:sspId="3d0ec70f-4850-419e-ba88-1a2e9ef4e89e" ma:termSetId="f080a943-eb78-43ab-9400-12a16134994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5f81a6254e44a55996bb6356c849e0c" ma:index="35" nillable="true" ma:taxonomy="true" ma:internalName="m5f81a6254e44a55996bb6356c849e0c" ma:taxonomyFieldName="WorkType" ma:displayName="Work Type" ma:indexed="true" ma:default="" ma:fieldId="{65f81a62-54e4-4a55-996b-b6356c849e0c}" ma:sspId="3d0ec70f-4850-419e-ba88-1a2e9ef4e89e" ma:termSetId="71bc965d-f6c0-4fc0-acc6-7dbe60bc63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38" nillable="true" ma:taxonomy="true" ma:internalName="TaxKeywordTaxHTField" ma:taxonomyFieldName="TaxKeyword" ma:displayName="Enterprise Keywords" ma:fieldId="{23f27201-bee3-471e-b2e7-b64fd8b7ca38}" ma:taxonomyMulti="true" ma:sspId="3d0ec70f-4850-419e-ba88-1a2e9ef4e89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o862737f445746b494e2139aeb29e646" ma:index="39" nillable="true" ma:taxonomy="true" ma:internalName="o862737f445746b494e2139aeb29e646" ma:taxonomyFieldName="ContractClients" ma:displayName="Contract Client(s)" ma:default="" ma:fieldId="{8862737f-4457-46b4-94e2-139aeb29e646}" ma:taxonomyMulti="true" ma:sspId="3d0ec70f-4850-419e-ba88-1a2e9ef4e89e" ma:termSetId="44d4987f-3adc-455a-8868-f708304dd1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0616bc87614647a90e999144457760" ma:index="40" nillable="true" ma:taxonomy="true" ma:internalName="g50616bc87614647a90e999144457760" ma:taxonomyFieldName="AreaOfExpertise" ma:displayName="Area of Expertise" ma:default="" ma:fieldId="{050616bc-8761-4647-a90e-999144457760}" ma:sspId="3d0ec70f-4850-419e-ba88-1a2e9ef4e89e" ma:termSetId="feb27233-c7ec-44e4-a9ed-cbe7bef492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6d0b0f5ac9d4fa8b2e660c59fbea416" ma:index="41" nillable="true" ma:taxonomy="true" ma:internalName="a6d0b0f5ac9d4fa8b2e660c59fbea416" ma:taxonomyFieldName="ContractDivisions" ma:displayName="Contract Division(s)" ma:default="" ma:fieldId="{a6d0b0f5-ac9d-4fa8-b2e6-60c59fbea416}" ma:taxonomyMulti="true" ma:sspId="3d0ec70f-4850-419e-ba88-1a2e9ef4e89e" ma:termSetId="6c598dca-fe5d-4256-b9f9-32eb57bf30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2" nillable="true" ma:displayName="Taxonomy Catch All Column" ma:hidden="true" ma:list="{69d9bbc7-2acc-4f9b-ab68-a568f1d5c43c}" ma:internalName="TaxCatchAll" ma:showField="CatchAllData" ma:web="27eefc54-339c-4f44-93dc-7491d0897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3" nillable="true" ma:displayName="Taxonomy Catch All Column1" ma:hidden="true" ma:list="{69d9bbc7-2acc-4f9b-ab68-a568f1d5c43c}" ma:internalName="TaxCatchAllLabel" ma:readOnly="true" ma:showField="CatchAllDataLabel" ma:web="27eefc54-339c-4f44-93dc-7491d0897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5df6f1f3e23409d9f5e1fce19348e51" ma:index="45" nillable="true" ma:taxonomy="true" ma:internalName="b5df6f1f3e23409d9f5e1fce19348e51" ma:taxonomyFieldName="ServiceSectors" ma:displayName="Service Sector(s)" ma:default="" ma:fieldId="{b5df6f1f-3e23-409d-9f5e-1fce19348e51}" ma:taxonomyMulti="true" ma:sspId="3d0ec70f-4850-419e-ba88-1a2e9ef4e89e" ma:termSetId="cf4f7acd-60cb-4231-b591-055b3c5379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d0ec70f-4850-419e-ba88-1a2e9ef4e89e" ContentTypeId="0x010100B80CB6684E0D2F408D230F308CBB847F0301" PreviousValue="false"/>
</file>

<file path=customXml/itemProps1.xml><?xml version="1.0" encoding="utf-8"?>
<ds:datastoreItem xmlns:ds="http://schemas.openxmlformats.org/officeDocument/2006/customXml" ds:itemID="{B0DD2AE0-7AE6-49D8-91DE-7B19D2CE55A3}">
  <ds:schemaRefs>
    <ds:schemaRef ds:uri="dc75c247-7f53-4913-864a-4160aff1c458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A5E3BE-A876-4359-AF02-09DE93FA5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58DDAA-4FB3-4E24-9C0C-5048CAF4C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5c247-7f53-4913-864a-4160aff1c4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BE2925C-1B94-4AF2-B1DC-FA4831BBDE8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Drop Downs</vt:lpstr>
      <vt:lpstr>Cover</vt:lpstr>
      <vt:lpstr>Roof Assembly</vt:lpstr>
      <vt:lpstr>Wall Assembly</vt:lpstr>
      <vt:lpstr>Floor Assembly</vt:lpstr>
      <vt:lpstr>5012+5014 Roof </vt:lpstr>
      <vt:lpstr>5018AB Walls</vt:lpstr>
      <vt:lpstr>Allowed LPD Worksheet</vt:lpstr>
      <vt:lpstr>Ext Lighting Wrksht</vt:lpstr>
      <vt:lpstr>Retail LPD Worksheet</vt:lpstr>
      <vt:lpstr>'Allowed LPD Worksheet'!Print_Area</vt:lpstr>
      <vt:lpstr>'Ext Lighting Wrksht'!Print_Area</vt:lpstr>
      <vt:lpstr>'Floor Assembly'!Print_Area</vt:lpstr>
      <vt:lpstr>'Retail LPD Worksheet'!Print_Area</vt:lpstr>
      <vt:lpstr>'Roof Assembly'!Print_Area</vt:lpstr>
    </vt:vector>
  </TitlesOfParts>
  <Company>CadmusGroup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Doyle</dc:creator>
  <cp:keywords/>
  <cp:lastModifiedBy>Blanding, Ian R</cp:lastModifiedBy>
  <cp:lastPrinted>2017-11-20T18:42:21Z</cp:lastPrinted>
  <dcterms:created xsi:type="dcterms:W3CDTF">2013-01-31T18:12:37Z</dcterms:created>
  <dcterms:modified xsi:type="dcterms:W3CDTF">2021-10-12T17:57:39Z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0x010100B80CB6684E0D2F408D230F308CBB847F030100EDBA48905719544C8C0376F1E319619D</vt:lpwstr>
  </property>
  <property fmtid="{D5CDD505-2E9C-101B-9397-08002B2CF9AE}" pid="3" name="TaxKeyword">
    <vt:lpwstr/>
  </property>
  <property fmtid="{D5CDD505-2E9C-101B-9397-08002B2CF9AE}" pid="4" name="Locations">
    <vt:lpwstr/>
  </property>
  <property fmtid="{D5CDD505-2E9C-101B-9397-08002B2CF9AE}" pid="5" name="ContractDivisions">
    <vt:lpwstr/>
  </property>
  <property fmtid="{D5CDD505-2E9C-101B-9397-08002B2CF9AE}" pid="6" name="ContractClients">
    <vt:lpwstr/>
  </property>
  <property fmtid="{D5CDD505-2E9C-101B-9397-08002B2CF9AE}" pid="7" name="AreaOfExpertise">
    <vt:lpwstr/>
  </property>
  <property fmtid="{D5CDD505-2E9C-101B-9397-08002B2CF9AE}" pid="8" name="ProjectLocations">
    <vt:lpwstr/>
  </property>
  <property fmtid="{D5CDD505-2E9C-101B-9397-08002B2CF9AE}" pid="9" name="ServiceSectors">
    <vt:lpwstr/>
  </property>
  <property fmtid="{D5CDD505-2E9C-101B-9397-08002B2CF9AE}" pid="10" name="ProjectSubjectAreas">
    <vt:lpwstr/>
  </property>
  <property fmtid="{D5CDD505-2E9C-101B-9397-08002B2CF9AE}" pid="11" name="WorkType">
    <vt:lpwstr/>
  </property>
  <property fmtid="{D5CDD505-2E9C-101B-9397-08002B2CF9AE}" pid="12" name="ProjectClients">
    <vt:lpwstr/>
  </property>
  <property fmtid="{D5CDD505-2E9C-101B-9397-08002B2CF9AE}" pid="13" name="ProjectServiceSectors">
    <vt:lpwstr/>
  </property>
  <property fmtid="{D5CDD505-2E9C-101B-9397-08002B2CF9AE}" pid="14" name="_dlc_DocIdItemGuid">
    <vt:lpwstr>74f022b0-639d-4b65-b316-75b6cd66b0ea</vt:lpwstr>
  </property>
</Properties>
</file>